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oogle Drive\פרויקטים\מופת -פרינדס\"/>
    </mc:Choice>
  </mc:AlternateContent>
  <bookViews>
    <workbookView xWindow="240" yWindow="60" windowWidth="18075" windowHeight="11250" activeTab="6"/>
  </bookViews>
  <sheets>
    <sheet name="דימונה " sheetId="9" r:id="rId1"/>
    <sheet name="נהריה " sheetId="5" r:id="rId2"/>
    <sheet name="ירוחם " sheetId="6" r:id="rId3"/>
    <sheet name="יהוד" sheetId="12" r:id="rId4"/>
    <sheet name="בית שאן " sheetId="4" r:id="rId5"/>
    <sheet name="ראשון לציון" sheetId="7" r:id="rId6"/>
    <sheet name="שונות " sheetId="8" r:id="rId7"/>
    <sheet name="סיכום" sheetId="10" r:id="rId8"/>
  </sheets>
  <definedNames>
    <definedName name="OLE_LINK1" localSheetId="4">'בית שאן '!#REF!</definedName>
    <definedName name="OLE_LINK1" localSheetId="0">'דימונה '!#REF!</definedName>
    <definedName name="OLE_LINK1" localSheetId="3">יהוד!#REF!</definedName>
    <definedName name="OLE_LINK1" localSheetId="2">'ירוחם '!#REF!</definedName>
    <definedName name="OLE_LINK1" localSheetId="1">'נהריה '!#REF!</definedName>
    <definedName name="OLE_LINK1" localSheetId="5">'ראשון לציון'!#REF!</definedName>
    <definedName name="_xlnm.Print_Area" localSheetId="4">'בית שאן '!$B$5:$M$88</definedName>
    <definedName name="_xlnm.Print_Area" localSheetId="0">'דימונה '!$B$5:$M$75</definedName>
    <definedName name="_xlnm.Print_Area" localSheetId="3">יהוד!$B$5:$M$84</definedName>
    <definedName name="_xlnm.Print_Area" localSheetId="2">'ירוחם '!$B$5:$M$79</definedName>
    <definedName name="_xlnm.Print_Area" localSheetId="1">'נהריה '!$B$5:$M$75</definedName>
    <definedName name="_xlnm.Print_Area" localSheetId="5">'ראשון לציון'!$B$5:$M$79</definedName>
  </definedNames>
  <calcPr calcId="162913"/>
</workbook>
</file>

<file path=xl/calcChain.xml><?xml version="1.0" encoding="utf-8"?>
<calcChain xmlns="http://schemas.openxmlformats.org/spreadsheetml/2006/main">
  <c r="G53" i="8" l="1"/>
  <c r="G52" i="8"/>
  <c r="G15" i="5" l="1"/>
  <c r="G47" i="8"/>
  <c r="G48" i="8"/>
  <c r="G46" i="8"/>
  <c r="G45" i="8"/>
  <c r="G44" i="8"/>
  <c r="G26" i="8"/>
  <c r="G25" i="8"/>
  <c r="G24" i="8"/>
  <c r="G23" i="8"/>
  <c r="G31" i="8" l="1"/>
  <c r="G28" i="5"/>
  <c r="G34" i="8"/>
  <c r="G74" i="4"/>
  <c r="G73" i="4"/>
  <c r="G72" i="4"/>
  <c r="G71" i="4"/>
  <c r="G70" i="4"/>
  <c r="G69" i="4"/>
  <c r="G36" i="8"/>
  <c r="G33" i="8"/>
  <c r="G75" i="4" l="1"/>
  <c r="G86" i="4" s="1"/>
  <c r="G32" i="7" l="1"/>
  <c r="G31" i="7"/>
  <c r="G31" i="4"/>
  <c r="G30" i="4"/>
  <c r="G31" i="12"/>
  <c r="G30" i="12"/>
  <c r="G32" i="6"/>
  <c r="G31" i="6"/>
  <c r="G31" i="5"/>
  <c r="G30" i="5"/>
  <c r="G31" i="9"/>
  <c r="G30" i="9"/>
  <c r="G32" i="8" l="1"/>
  <c r="G41" i="8"/>
  <c r="G40" i="8"/>
  <c r="G49" i="8" l="1"/>
  <c r="G38" i="4"/>
  <c r="G37" i="4"/>
  <c r="G36" i="4"/>
  <c r="G35" i="4"/>
  <c r="G39" i="4" l="1"/>
  <c r="G82" i="4" s="1"/>
  <c r="G39" i="8"/>
  <c r="G69" i="12" l="1"/>
  <c r="G91" i="12"/>
  <c r="G70" i="12" l="1"/>
  <c r="G71" i="12"/>
  <c r="G68" i="12"/>
  <c r="G67" i="12"/>
  <c r="G66" i="12"/>
  <c r="G72" i="12" l="1"/>
  <c r="G82" i="12" s="1"/>
  <c r="G51" i="8" l="1"/>
  <c r="G50" i="8"/>
  <c r="G43" i="8" l="1"/>
  <c r="G42" i="8"/>
  <c r="G63" i="12"/>
  <c r="G62" i="12"/>
  <c r="G61" i="12"/>
  <c r="G60" i="12"/>
  <c r="G59" i="12"/>
  <c r="G58" i="12"/>
  <c r="G57" i="12"/>
  <c r="G56" i="12"/>
  <c r="G55" i="12"/>
  <c r="G54" i="12"/>
  <c r="G51" i="12"/>
  <c r="G50" i="12"/>
  <c r="G49" i="12"/>
  <c r="G46" i="12"/>
  <c r="G45" i="12"/>
  <c r="G44" i="12"/>
  <c r="G43" i="12"/>
  <c r="G42" i="12"/>
  <c r="G41" i="12"/>
  <c r="G40" i="12"/>
  <c r="G39" i="12"/>
  <c r="G38" i="12"/>
  <c r="G35" i="12"/>
  <c r="G36" i="12" s="1"/>
  <c r="G78" i="12" s="1"/>
  <c r="G32" i="12"/>
  <c r="G29" i="12"/>
  <c r="G28" i="12"/>
  <c r="G27" i="12"/>
  <c r="G26" i="12"/>
  <c r="G25" i="12"/>
  <c r="G24" i="12"/>
  <c r="G21" i="12"/>
  <c r="G20" i="12"/>
  <c r="G19" i="12"/>
  <c r="G18" i="12"/>
  <c r="G15" i="12"/>
  <c r="G14" i="12"/>
  <c r="G13" i="12"/>
  <c r="G12" i="12"/>
  <c r="G11" i="12"/>
  <c r="G10" i="12"/>
  <c r="G9" i="12"/>
  <c r="G38" i="8"/>
  <c r="G47" i="12" l="1"/>
  <c r="G79" i="12" s="1"/>
  <c r="G52" i="12"/>
  <c r="G80" i="12" s="1"/>
  <c r="G16" i="12"/>
  <c r="G75" i="12" s="1"/>
  <c r="G22" i="12"/>
  <c r="G76" i="12" s="1"/>
  <c r="G33" i="12"/>
  <c r="G77" i="12" s="1"/>
  <c r="G64" i="12"/>
  <c r="G81" i="12" s="1"/>
  <c r="G83" i="12" l="1"/>
  <c r="G37" i="8"/>
  <c r="G35" i="8"/>
  <c r="G30" i="8"/>
  <c r="G29" i="8"/>
  <c r="G28" i="8"/>
  <c r="G27" i="8"/>
  <c r="G22" i="8"/>
  <c r="G21" i="8"/>
  <c r="G20" i="8"/>
  <c r="G19" i="8"/>
  <c r="G18" i="8"/>
  <c r="G17" i="8"/>
  <c r="G15" i="10" l="1"/>
  <c r="G84" i="12"/>
  <c r="G11" i="10"/>
  <c r="G12" i="7"/>
  <c r="G19" i="7" l="1"/>
  <c r="G26" i="7"/>
  <c r="G25" i="4"/>
  <c r="G21" i="4"/>
  <c r="G20" i="4"/>
  <c r="G19" i="4"/>
  <c r="G18" i="4"/>
  <c r="G26" i="6"/>
  <c r="G19" i="6"/>
  <c r="G25" i="5"/>
  <c r="G25" i="9"/>
  <c r="G21" i="9" l="1"/>
  <c r="G20" i="5"/>
  <c r="G19" i="5"/>
  <c r="G19" i="9"/>
  <c r="G16" i="5" l="1"/>
  <c r="G14" i="5"/>
  <c r="G13" i="5"/>
  <c r="G12" i="5"/>
  <c r="G11" i="5"/>
  <c r="G10" i="5"/>
  <c r="G9" i="5"/>
  <c r="G20" i="9"/>
  <c r="G22" i="9" s="1"/>
  <c r="G13" i="9"/>
  <c r="G11" i="9"/>
  <c r="G10" i="9"/>
  <c r="G17" i="5" l="1"/>
  <c r="G63" i="9"/>
  <c r="G62" i="9"/>
  <c r="G61" i="9"/>
  <c r="G60" i="9"/>
  <c r="G59" i="9"/>
  <c r="G58" i="9"/>
  <c r="G57" i="9"/>
  <c r="G56" i="9"/>
  <c r="G55" i="9"/>
  <c r="G54" i="9"/>
  <c r="G51" i="9"/>
  <c r="G50" i="9"/>
  <c r="G49" i="9"/>
  <c r="G46" i="9"/>
  <c r="G45" i="9"/>
  <c r="G44" i="9"/>
  <c r="G43" i="9"/>
  <c r="G42" i="9"/>
  <c r="G41" i="9"/>
  <c r="G40" i="9"/>
  <c r="G39" i="9"/>
  <c r="G38" i="9"/>
  <c r="G35" i="9"/>
  <c r="G36" i="9" s="1"/>
  <c r="G70" i="9" s="1"/>
  <c r="G32" i="9"/>
  <c r="G29" i="9"/>
  <c r="G28" i="9"/>
  <c r="G27" i="9"/>
  <c r="G26" i="9"/>
  <c r="G24" i="9"/>
  <c r="G16" i="9"/>
  <c r="G15" i="9"/>
  <c r="G14" i="9"/>
  <c r="G12" i="9"/>
  <c r="G9" i="9"/>
  <c r="G52" i="9" l="1"/>
  <c r="G72" i="9" s="1"/>
  <c r="G47" i="9"/>
  <c r="G71" i="9" s="1"/>
  <c r="G33" i="9"/>
  <c r="G69" i="9" s="1"/>
  <c r="G17" i="9"/>
  <c r="G67" i="9" s="1"/>
  <c r="G68" i="9"/>
  <c r="G64" i="9"/>
  <c r="G73" i="9" s="1"/>
  <c r="G8" i="8"/>
  <c r="G74" i="9" l="1"/>
  <c r="G75" i="9" s="1"/>
  <c r="G12" i="8"/>
  <c r="G13" i="8"/>
  <c r="G11" i="8"/>
  <c r="G10" i="8"/>
  <c r="G9" i="8"/>
  <c r="G67" i="7"/>
  <c r="G66" i="7"/>
  <c r="G65" i="7"/>
  <c r="G64" i="7"/>
  <c r="G63" i="7"/>
  <c r="G62" i="7"/>
  <c r="G61" i="7"/>
  <c r="G60" i="7"/>
  <c r="G59" i="7"/>
  <c r="G58" i="7"/>
  <c r="G55" i="7"/>
  <c r="G54" i="7"/>
  <c r="G53" i="7"/>
  <c r="G50" i="7"/>
  <c r="G49" i="7"/>
  <c r="G48" i="7"/>
  <c r="G47" i="7"/>
  <c r="G46" i="7"/>
  <c r="G45" i="7"/>
  <c r="G44" i="7"/>
  <c r="G43" i="7"/>
  <c r="G42" i="7"/>
  <c r="G39" i="7"/>
  <c r="G38" i="7"/>
  <c r="G37" i="7"/>
  <c r="G36" i="7"/>
  <c r="G40" i="7" s="1"/>
  <c r="G74" i="7" s="1"/>
  <c r="G33" i="7"/>
  <c r="G30" i="7"/>
  <c r="G29" i="7"/>
  <c r="G28" i="7"/>
  <c r="G27" i="7"/>
  <c r="G25" i="7"/>
  <c r="G22" i="7"/>
  <c r="G21" i="7"/>
  <c r="G20" i="7"/>
  <c r="G16" i="7"/>
  <c r="G15" i="7"/>
  <c r="G14" i="7"/>
  <c r="G13" i="7"/>
  <c r="G11" i="7"/>
  <c r="G10" i="7"/>
  <c r="G9" i="7"/>
  <c r="G39" i="6"/>
  <c r="G38" i="6"/>
  <c r="G37" i="6"/>
  <c r="G36" i="6"/>
  <c r="G40" i="6" l="1"/>
  <c r="G8" i="10"/>
  <c r="G14" i="8"/>
  <c r="G14" i="10" s="1"/>
  <c r="G56" i="7"/>
  <c r="G76" i="7" s="1"/>
  <c r="G68" i="7"/>
  <c r="G77" i="7" s="1"/>
  <c r="G23" i="7"/>
  <c r="G72" i="7" s="1"/>
  <c r="G51" i="7"/>
  <c r="G75" i="7" s="1"/>
  <c r="G34" i="7"/>
  <c r="G73" i="7" s="1"/>
  <c r="G17" i="7"/>
  <c r="G71" i="7" s="1"/>
  <c r="G78" i="7" l="1"/>
  <c r="G79" i="7" s="1"/>
  <c r="G13" i="10" l="1"/>
  <c r="G67" i="6"/>
  <c r="G66" i="6"/>
  <c r="G65" i="6"/>
  <c r="G64" i="6"/>
  <c r="G63" i="6"/>
  <c r="G62" i="6"/>
  <c r="G61" i="6"/>
  <c r="G60" i="6"/>
  <c r="G59" i="6"/>
  <c r="G58" i="6"/>
  <c r="G55" i="6"/>
  <c r="G54" i="6"/>
  <c r="G53" i="6"/>
  <c r="G50" i="6"/>
  <c r="G49" i="6"/>
  <c r="G48" i="6"/>
  <c r="G47" i="6"/>
  <c r="G46" i="6"/>
  <c r="G45" i="6"/>
  <c r="G44" i="6"/>
  <c r="G43" i="6"/>
  <c r="G42" i="6"/>
  <c r="G74" i="6"/>
  <c r="G33" i="6"/>
  <c r="G30" i="6"/>
  <c r="G29" i="6"/>
  <c r="G28" i="6"/>
  <c r="G27" i="6"/>
  <c r="G25" i="6"/>
  <c r="G22" i="6"/>
  <c r="G21" i="6"/>
  <c r="G20" i="6"/>
  <c r="G16" i="6"/>
  <c r="G15" i="6"/>
  <c r="G14" i="6"/>
  <c r="G13" i="6"/>
  <c r="G12" i="6"/>
  <c r="G11" i="6"/>
  <c r="G10" i="6"/>
  <c r="G9" i="6"/>
  <c r="G68" i="6" l="1"/>
  <c r="G77" i="6" s="1"/>
  <c r="G56" i="6"/>
  <c r="G76" i="6" s="1"/>
  <c r="G51" i="6"/>
  <c r="G75" i="6" s="1"/>
  <c r="G34" i="6"/>
  <c r="G73" i="6" s="1"/>
  <c r="G17" i="6"/>
  <c r="G71" i="6" s="1"/>
  <c r="G23" i="6"/>
  <c r="G72" i="6" s="1"/>
  <c r="G78" i="6" l="1"/>
  <c r="G63" i="5"/>
  <c r="G62" i="5"/>
  <c r="G61" i="5"/>
  <c r="G60" i="5"/>
  <c r="G59" i="5"/>
  <c r="G58" i="5"/>
  <c r="G57" i="5"/>
  <c r="G56" i="5"/>
  <c r="G55" i="5"/>
  <c r="G54" i="5"/>
  <c r="G51" i="5"/>
  <c r="G50" i="5"/>
  <c r="G49" i="5"/>
  <c r="G46" i="5"/>
  <c r="G45" i="5"/>
  <c r="G44" i="5"/>
  <c r="G43" i="5"/>
  <c r="G42" i="5"/>
  <c r="G41" i="5"/>
  <c r="G40" i="5"/>
  <c r="G39" i="5"/>
  <c r="G38" i="5"/>
  <c r="G35" i="5"/>
  <c r="G36" i="5" s="1"/>
  <c r="G32" i="5"/>
  <c r="G29" i="5"/>
  <c r="G27" i="5"/>
  <c r="G26" i="5"/>
  <c r="G24" i="5"/>
  <c r="G33" i="5" s="1"/>
  <c r="G21" i="5"/>
  <c r="G22" i="5" s="1"/>
  <c r="G10" i="4"/>
  <c r="G66" i="4"/>
  <c r="G65" i="4"/>
  <c r="G64" i="4"/>
  <c r="G63" i="4"/>
  <c r="G62" i="4"/>
  <c r="G61" i="4"/>
  <c r="G60" i="4"/>
  <c r="G59" i="4"/>
  <c r="G58" i="4"/>
  <c r="G57" i="4"/>
  <c r="G54" i="4"/>
  <c r="G53" i="4"/>
  <c r="G52" i="4"/>
  <c r="G49" i="4"/>
  <c r="G48" i="4"/>
  <c r="G47" i="4"/>
  <c r="G46" i="4"/>
  <c r="G45" i="4"/>
  <c r="G44" i="4"/>
  <c r="G43" i="4"/>
  <c r="G42" i="4"/>
  <c r="G41" i="4"/>
  <c r="G32" i="4"/>
  <c r="G29" i="4"/>
  <c r="G28" i="4"/>
  <c r="G27" i="4"/>
  <c r="G26" i="4"/>
  <c r="G24" i="4"/>
  <c r="G15" i="4"/>
  <c r="G14" i="4"/>
  <c r="G13" i="4"/>
  <c r="G11" i="4"/>
  <c r="G12" i="4"/>
  <c r="G9" i="4"/>
  <c r="G50" i="4" l="1"/>
  <c r="G83" i="4" s="1"/>
  <c r="G33" i="4"/>
  <c r="G81" i="4" s="1"/>
  <c r="G16" i="4"/>
  <c r="G79" i="4" s="1"/>
  <c r="G64" i="5"/>
  <c r="G73" i="5" s="1"/>
  <c r="G52" i="5"/>
  <c r="G47" i="5"/>
  <c r="G71" i="5" s="1"/>
  <c r="G79" i="6"/>
  <c r="G10" i="10"/>
  <c r="G67" i="5"/>
  <c r="G68" i="5"/>
  <c r="G72" i="5"/>
  <c r="G69" i="5"/>
  <c r="G70" i="5"/>
  <c r="G67" i="4"/>
  <c r="G85" i="4" s="1"/>
  <c r="G55" i="4"/>
  <c r="G84" i="4" s="1"/>
  <c r="G22" i="4"/>
  <c r="G80" i="4" s="1"/>
  <c r="G87" i="4" l="1"/>
  <c r="G74" i="5"/>
  <c r="G75" i="5" l="1"/>
  <c r="G9" i="10"/>
  <c r="G88" i="4"/>
  <c r="G12" i="10"/>
  <c r="G16" i="10" l="1"/>
  <c r="G17" i="10" s="1"/>
</calcChain>
</file>

<file path=xl/sharedStrings.xml><?xml version="1.0" encoding="utf-8"?>
<sst xmlns="http://schemas.openxmlformats.org/spreadsheetml/2006/main" count="1668" uniqueCount="418">
  <si>
    <t>מס'</t>
  </si>
  <si>
    <t>פריט</t>
  </si>
  <si>
    <t>כמות</t>
  </si>
  <si>
    <t xml:space="preserve">מחיר ליחידה </t>
  </si>
  <si>
    <t>סה"כ מחיר לסעיף לא כולל מע"מ</t>
  </si>
  <si>
    <t xml:space="preserve">סה"כ לא כולל מע"מ </t>
  </si>
  <si>
    <t xml:space="preserve"> Page Station - Integrated Processor</t>
  </si>
  <si>
    <t xml:space="preserve"> Encoder - Integrated Processor</t>
  </si>
  <si>
    <t xml:space="preserve"> Decoder - Integrated Processor</t>
  </si>
  <si>
    <t xml:space="preserve">דגם מוצע </t>
  </si>
  <si>
    <t>אופציה א'</t>
  </si>
  <si>
    <t>אופציה ב'</t>
  </si>
  <si>
    <t>אופציה ג'</t>
  </si>
  <si>
    <t xml:space="preserve">הערות </t>
  </si>
  <si>
    <t>מגבר הספק 4 ערוצים +DSP ראשי TYPE-A</t>
  </si>
  <si>
    <t xml:space="preserve">Network Switches-24PORTS </t>
  </si>
  <si>
    <t xml:space="preserve">מפרט </t>
  </si>
  <si>
    <t xml:space="preserve">המסד יכלול : 
• דלת קדמית ואחורית מאווררת  וננעלת 
• מינימום עומק "36
• גלגלים שיאפשרו הזזת המסד.
המחיר היחידה יכלול : 
התקנת כל הציודים 
אספקת והתקנת כל האביזרים הנדרשים (פץ  /RJ/OP. וכו') ע"פ תוכנית וכמות הציוד  פר מסד 
</t>
  </si>
  <si>
    <t>1.8</t>
  </si>
  <si>
    <t>1.2</t>
  </si>
  <si>
    <t>1.1</t>
  </si>
  <si>
    <t>1.3</t>
  </si>
  <si>
    <t>1.4</t>
  </si>
  <si>
    <t>1.5</t>
  </si>
  <si>
    <t>1.6</t>
  </si>
  <si>
    <t>1.7</t>
  </si>
  <si>
    <t>2.1</t>
  </si>
  <si>
    <t>2.2</t>
  </si>
  <si>
    <t>2.3</t>
  </si>
  <si>
    <t>2.4</t>
  </si>
  <si>
    <t>Main Frame Integrated Processor</t>
  </si>
  <si>
    <t>3.1</t>
  </si>
  <si>
    <t>3.2</t>
  </si>
  <si>
    <t>3.3</t>
  </si>
  <si>
    <t>3.4</t>
  </si>
  <si>
    <t>3.5</t>
  </si>
  <si>
    <t>3.6</t>
  </si>
  <si>
    <t xml:space="preserve">סיכום </t>
  </si>
  <si>
    <t>4.1</t>
  </si>
  <si>
    <t>4.2</t>
  </si>
  <si>
    <t>הפנל יכלול : 
עובי הפנל 3 מ"מ
גובה : 3U רוחב :"19
צבע פנל שחור , ציפוי אנודיז , חריטה וכיתוב  בצבע לבן
באחריות הקבלן לבצע מדידות והתאמה.
הכנת תרשים לאישור המזמין טרם יצור 
יצור ע"י קבלן חיתוך , כרסום ,  וcnc   , בלייזר ממוחה .</t>
  </si>
  <si>
    <t>4.3</t>
  </si>
  <si>
    <t>5.2</t>
  </si>
  <si>
    <t>5.3</t>
  </si>
  <si>
    <t>5.4</t>
  </si>
  <si>
    <t>6.1</t>
  </si>
  <si>
    <t>6.2</t>
  </si>
  <si>
    <t>6.3</t>
  </si>
  <si>
    <t>6.9</t>
  </si>
  <si>
    <t>3.7</t>
  </si>
  <si>
    <t>3.8</t>
  </si>
  <si>
    <t xml:space="preserve">סימון במקרא </t>
  </si>
  <si>
    <t xml:space="preserve">פרוססור לניהול מערכת AVB </t>
  </si>
  <si>
    <t xml:space="preserve">Milan-certified
4 X AES3 digital input channels 
Bridging of AVB, AES/EBU 
</t>
  </si>
  <si>
    <t>חיווט קומפלט</t>
  </si>
  <si>
    <t xml:space="preserve">התקנה </t>
  </si>
  <si>
    <t>2.6</t>
  </si>
  <si>
    <t>3.9</t>
  </si>
  <si>
    <t>5.5</t>
  </si>
  <si>
    <t>5.6</t>
  </si>
  <si>
    <t>5.7</t>
  </si>
  <si>
    <t>5.8</t>
  </si>
  <si>
    <t xml:space="preserve">קישור לאתר היצרן </t>
  </si>
  <si>
    <t>נספח 1- כתב כמויות /מפרט טכני</t>
  </si>
  <si>
    <t>יצרנים מאושרים לכבילה 
belden/eurocable/gepco/klotz/evolution/canare בלבד 
כבל CAT-6a מסוג :
Cat. 6A 4x(2x23/1 AWG)  U/FTP FR-LSZH (IEC 61156-5)</t>
  </si>
  <si>
    <t xml:space="preserve">סה"כ כולל מע"מ </t>
  </si>
  <si>
    <t>Touch Screen 10 "</t>
  </si>
  <si>
    <t>AVC-NET - Integrated Processor</t>
  </si>
  <si>
    <t>2x HDMI \DP input video formats up to 4K60 4:4:4 
2X ANALOG  input 
1X RS232 
1X RJ-45  1G Media Connections
1X RJ-45  Control Connection</t>
  </si>
  <si>
    <t>1x HDMI Output 4K60 4:4:4 
2X ANALOG  Output
1X RS232 
1X RJ-45  1G Media Connections
1X RJ-45  Control Connection</t>
  </si>
  <si>
    <t>KeyConnect Shielded Patch Panel, 48-port</t>
  </si>
  <si>
    <t>10GX Shielded KeyConnect Modular Jack</t>
  </si>
  <si>
    <r>
      <rPr>
        <b/>
        <sz val="8"/>
        <rFont val="Arial"/>
        <family val="2"/>
      </rPr>
      <t xml:space="preserve">QSC </t>
    </r>
    <r>
      <rPr>
        <sz val="8"/>
        <rFont val="Arial"/>
        <family val="2"/>
      </rPr>
      <t xml:space="preserve">
TSC-116w-G2
</t>
    </r>
  </si>
  <si>
    <t xml:space="preserve">Enterprise Gateway Router </t>
  </si>
  <si>
    <r>
      <rPr>
        <b/>
        <sz val="8"/>
        <rFont val="Arial"/>
        <family val="2"/>
        <scheme val="minor"/>
      </rPr>
      <t>Ubiquiti</t>
    </r>
    <r>
      <rPr>
        <sz val="8"/>
        <rFont val="Arial"/>
        <family val="2"/>
        <scheme val="minor"/>
      </rPr>
      <t xml:space="preserve">
UAP-AC-LR</t>
    </r>
  </si>
  <si>
    <t>Access Point- Integrated Processor</t>
  </si>
  <si>
    <r>
      <rPr>
        <b/>
        <sz val="8"/>
        <rFont val="Arial"/>
        <family val="2"/>
        <scheme val="minor"/>
      </rPr>
      <t xml:space="preserve">ש"ע </t>
    </r>
    <r>
      <rPr>
        <sz val="8"/>
        <rFont val="Arial"/>
        <family val="2"/>
        <scheme val="minor"/>
      </rPr>
      <t xml:space="preserve">
אשר יאושר </t>
    </r>
    <r>
      <rPr>
        <b/>
        <u/>
        <sz val="8"/>
        <rFont val="Arial"/>
        <family val="2"/>
        <scheme val="minor"/>
      </rPr>
      <t>מראש</t>
    </r>
    <r>
      <rPr>
        <sz val="8"/>
        <rFont val="Arial"/>
        <family val="2"/>
        <scheme val="minor"/>
      </rPr>
      <t xml:space="preserve"> בתהליך שאלות ההבהרה 
</t>
    </r>
  </si>
  <si>
    <t>Floor Standing 44U  AVC  RACK</t>
  </si>
  <si>
    <t xml:space="preserve">מחיר היחידה יכלול   : 
8 מחברי XLR 
16 מחברי ETHERCON  , דגם NE8FDX-Y6-B  בלבד 
מחברים neutrik בלבד- סדרה D
הכנת תרשים לאישור המזמין טרם יצור </t>
  </si>
  <si>
    <t>Installation, wiring and cabling as diagram</t>
  </si>
  <si>
    <t>Rack Mount UPS (2200VA) 230 Input/Output Voltage</t>
  </si>
  <si>
    <r>
      <rPr>
        <b/>
        <sz val="8"/>
        <rFont val="Arial"/>
        <family val="2"/>
        <scheme val="minor"/>
      </rPr>
      <t>APC</t>
    </r>
    <r>
      <rPr>
        <sz val="8"/>
        <rFont val="Arial"/>
        <family val="2"/>
        <scheme val="minor"/>
      </rPr>
      <t xml:space="preserve">
SMX2200RMHV2U
</t>
    </r>
  </si>
  <si>
    <t>הפנל יכלול : 
עובי הפנל 3 מ"מ
גובה : 10 ס"מ  רוחב :30 ס"מ 
צבע פנל שחור , ציפוי אנודיז , חריטה וכיתוב  בצבע לבן
כולל תיבה /תושבת ממתכת בעומדת 10 ס"מ
באחריות הקבלן לבצע מדידות והתאמה. 
הכנת תרשים לאישור המזמין טרם יצור 
יצור ע"י קבלן חיתוך , כרסום ,  וcnc   , בלייזר ממוחה .</t>
  </si>
  <si>
    <t>פנל קיר 10/10/10</t>
  </si>
  <si>
    <t xml:space="preserve">מחיר היחידה יכלול   : 
1מחברי XLR neutrik 
1 מחברי ETHERCON  , דגם NE8FDX-Y6-B  בלבד 
מחברים neutrik בלבד- סדרה D
+תושבת קיר בהתאמה </t>
  </si>
  <si>
    <t xml:space="preserve">התקנה , חיווט , תכנות קומפלט </t>
  </si>
  <si>
    <r>
      <rPr>
        <b/>
        <sz val="8"/>
        <rFont val="Arial"/>
        <family val="2"/>
        <scheme val="minor"/>
      </rPr>
      <t xml:space="preserve">Meyer Sound </t>
    </r>
    <r>
      <rPr>
        <sz val="8"/>
        <rFont val="Arial"/>
        <family val="2"/>
        <scheme val="minor"/>
      </rPr>
      <t xml:space="preserve">
GALAXY 816AES</t>
    </r>
  </si>
  <si>
    <r>
      <t xml:space="preserve"> </t>
    </r>
    <r>
      <rPr>
        <b/>
        <sz val="8"/>
        <rFont val="Arial"/>
        <family val="2"/>
        <scheme val="minor"/>
      </rPr>
      <t>L- Acoustics</t>
    </r>
    <r>
      <rPr>
        <sz val="8"/>
        <rFont val="Arial"/>
        <family val="2"/>
        <scheme val="minor"/>
      </rPr>
      <t xml:space="preserve">
2X P1</t>
    </r>
  </si>
  <si>
    <r>
      <rPr>
        <b/>
        <sz val="8"/>
        <rFont val="Arial"/>
        <family val="2"/>
        <scheme val="minor"/>
      </rPr>
      <t>d&amp;b Audio</t>
    </r>
    <r>
      <rPr>
        <sz val="8"/>
        <rFont val="Arial"/>
        <family val="2"/>
        <scheme val="minor"/>
      </rPr>
      <t xml:space="preserve">
2X DS20</t>
    </r>
  </si>
  <si>
    <r>
      <t xml:space="preserve"> </t>
    </r>
    <r>
      <rPr>
        <b/>
        <sz val="8"/>
        <rFont val="Arial"/>
        <family val="2"/>
        <scheme val="minor"/>
      </rPr>
      <t>L- Acoustics</t>
    </r>
    <r>
      <rPr>
        <sz val="8"/>
        <rFont val="Arial"/>
        <family val="2"/>
        <scheme val="minor"/>
      </rPr>
      <t xml:space="preserve">
SB18I</t>
    </r>
  </si>
  <si>
    <r>
      <rPr>
        <b/>
        <sz val="8"/>
        <rFont val="Arial"/>
        <family val="2"/>
        <scheme val="minor"/>
      </rPr>
      <t xml:space="preserve">Meyer Sound </t>
    </r>
    <r>
      <rPr>
        <sz val="8"/>
        <rFont val="Arial"/>
        <family val="2"/>
        <scheme val="minor"/>
      </rPr>
      <t xml:space="preserve">
UPJunior</t>
    </r>
  </si>
  <si>
    <r>
      <t xml:space="preserve"> </t>
    </r>
    <r>
      <rPr>
        <b/>
        <sz val="8"/>
        <rFont val="Arial"/>
        <family val="2"/>
        <scheme val="minor"/>
      </rPr>
      <t>L- Acoustics</t>
    </r>
    <r>
      <rPr>
        <sz val="8"/>
        <rFont val="Arial"/>
        <family val="2"/>
        <scheme val="minor"/>
      </rPr>
      <t xml:space="preserve">
X8</t>
    </r>
  </si>
  <si>
    <r>
      <rPr>
        <b/>
        <sz val="8"/>
        <rFont val="Arial"/>
        <family val="2"/>
        <scheme val="minor"/>
      </rPr>
      <t>d&amp;b Audio</t>
    </r>
    <r>
      <rPr>
        <sz val="8"/>
        <rFont val="Arial"/>
        <family val="2"/>
        <scheme val="minor"/>
      </rPr>
      <t xml:space="preserve">
8S
</t>
    </r>
  </si>
  <si>
    <r>
      <t xml:space="preserve"> </t>
    </r>
    <r>
      <rPr>
        <b/>
        <sz val="8"/>
        <rFont val="Arial"/>
        <family val="2"/>
        <scheme val="minor"/>
      </rPr>
      <t>L- Acoustics</t>
    </r>
    <r>
      <rPr>
        <sz val="8"/>
        <rFont val="Arial"/>
        <family val="2"/>
        <scheme val="minor"/>
      </rPr>
      <t xml:space="preserve">
X12</t>
    </r>
  </si>
  <si>
    <r>
      <rPr>
        <b/>
        <sz val="8"/>
        <rFont val="Arial"/>
        <family val="2"/>
        <scheme val="minor"/>
      </rPr>
      <t>d&amp;b Audio</t>
    </r>
    <r>
      <rPr>
        <sz val="8"/>
        <rFont val="Arial"/>
        <family val="2"/>
        <scheme val="minor"/>
      </rPr>
      <t xml:space="preserve">
12S
</t>
    </r>
  </si>
  <si>
    <r>
      <rPr>
        <b/>
        <sz val="8"/>
        <rFont val="Arial"/>
        <family val="2"/>
        <scheme val="minor"/>
      </rPr>
      <t xml:space="preserve">Meyer Sound </t>
    </r>
    <r>
      <rPr>
        <sz val="8"/>
        <rFont val="Arial"/>
        <family val="2"/>
        <scheme val="minor"/>
      </rPr>
      <t xml:space="preserve">
לא נדרש </t>
    </r>
  </si>
  <si>
    <r>
      <t xml:space="preserve"> </t>
    </r>
    <r>
      <rPr>
        <b/>
        <sz val="8"/>
        <rFont val="Arial"/>
        <family val="2"/>
        <scheme val="minor"/>
      </rPr>
      <t>L- Acoustics</t>
    </r>
    <r>
      <rPr>
        <sz val="8"/>
        <rFont val="Arial"/>
        <family val="2"/>
        <scheme val="minor"/>
      </rPr>
      <t xml:space="preserve">
LA8</t>
    </r>
  </si>
  <si>
    <r>
      <rPr>
        <b/>
        <sz val="8"/>
        <rFont val="Arial"/>
        <family val="2"/>
        <scheme val="minor"/>
      </rPr>
      <t>d&amp;b Audio</t>
    </r>
    <r>
      <rPr>
        <sz val="8"/>
        <rFont val="Arial"/>
        <family val="2"/>
        <scheme val="minor"/>
      </rPr>
      <t xml:space="preserve">
D30</t>
    </r>
  </si>
  <si>
    <r>
      <rPr>
        <b/>
        <sz val="8"/>
        <rFont val="Arial"/>
        <family val="2"/>
        <scheme val="minor"/>
      </rPr>
      <t xml:space="preserve">QSC </t>
    </r>
    <r>
      <rPr>
        <sz val="8"/>
        <rFont val="Arial"/>
        <family val="2"/>
        <scheme val="minor"/>
      </rPr>
      <t xml:space="preserve">
QSC-core 510I
</t>
    </r>
  </si>
  <si>
    <r>
      <rPr>
        <b/>
        <sz val="8"/>
        <rFont val="Arial"/>
        <family val="2"/>
        <scheme val="minor"/>
      </rPr>
      <t xml:space="preserve">BIAMP </t>
    </r>
    <r>
      <rPr>
        <sz val="8"/>
        <rFont val="Arial"/>
        <family val="2"/>
        <scheme val="minor"/>
      </rPr>
      <t xml:space="preserve">
Tesira –SERVER-IO 
</t>
    </r>
  </si>
  <si>
    <r>
      <t xml:space="preserve">ש"ע 
</t>
    </r>
    <r>
      <rPr>
        <sz val="8"/>
        <rFont val="Arial"/>
        <family val="2"/>
        <scheme val="minor"/>
      </rPr>
      <t xml:space="preserve">אשר יאושר מראש בתהליך שאלות ההבהרה </t>
    </r>
    <r>
      <rPr>
        <b/>
        <sz val="8"/>
        <rFont val="Arial"/>
        <family val="2"/>
        <scheme val="minor"/>
      </rPr>
      <t xml:space="preserve">
</t>
    </r>
  </si>
  <si>
    <r>
      <rPr>
        <b/>
        <sz val="8"/>
        <rFont val="Arial"/>
        <family val="2"/>
        <scheme val="minor"/>
      </rPr>
      <t xml:space="preserve">QSC </t>
    </r>
    <r>
      <rPr>
        <sz val="8"/>
        <rFont val="Arial"/>
        <family val="2"/>
        <scheme val="minor"/>
      </rPr>
      <t xml:space="preserve">
NV-32-H
</t>
    </r>
  </si>
  <si>
    <r>
      <rPr>
        <b/>
        <sz val="8"/>
        <rFont val="Arial"/>
        <family val="2"/>
        <scheme val="minor"/>
      </rPr>
      <t xml:space="preserve">BIAMP </t>
    </r>
    <r>
      <rPr>
        <sz val="8"/>
        <rFont val="Arial"/>
        <family val="2"/>
        <scheme val="minor"/>
      </rPr>
      <t xml:space="preserve">
LUX IDH-1
</t>
    </r>
  </si>
  <si>
    <r>
      <rPr>
        <b/>
        <sz val="8"/>
        <rFont val="Arial"/>
        <family val="2"/>
        <scheme val="minor"/>
      </rPr>
      <t xml:space="preserve">BIAMP </t>
    </r>
    <r>
      <rPr>
        <sz val="8"/>
        <rFont val="Arial"/>
        <family val="2"/>
        <scheme val="minor"/>
      </rPr>
      <t xml:space="preserve">
LUX OH-1
</t>
    </r>
  </si>
  <si>
    <r>
      <rPr>
        <b/>
        <sz val="8"/>
        <rFont val="Arial"/>
        <family val="2"/>
        <scheme val="minor"/>
      </rPr>
      <t xml:space="preserve">QSC </t>
    </r>
    <r>
      <rPr>
        <sz val="8"/>
        <rFont val="Arial"/>
        <family val="2"/>
        <scheme val="minor"/>
      </rPr>
      <t xml:space="preserve">
PS1600G
</t>
    </r>
  </si>
  <si>
    <r>
      <t xml:space="preserve">BIAMP </t>
    </r>
    <r>
      <rPr>
        <sz val="8"/>
        <rFont val="Arial"/>
        <family val="2"/>
        <scheme val="minor"/>
      </rPr>
      <t xml:space="preserve">
DS-10+vo4</t>
    </r>
    <r>
      <rPr>
        <b/>
        <sz val="8"/>
        <rFont val="Arial"/>
        <family val="2"/>
        <scheme val="minor"/>
      </rPr>
      <t xml:space="preserve">
</t>
    </r>
  </si>
  <si>
    <r>
      <t>Desktop networked paging station :
Push-to-talk button with</t>
    </r>
    <r>
      <rPr>
        <u/>
        <sz val="8"/>
        <rFont val="Arial"/>
        <family val="2"/>
        <scheme val="minor"/>
      </rPr>
      <t xml:space="preserve"> status indication</t>
    </r>
    <r>
      <rPr>
        <sz val="8"/>
        <rFont val="Arial"/>
        <family val="2"/>
        <scheme val="minor"/>
      </rPr>
      <t xml:space="preserve">
8  Assignable Buttons
Backlit liquid  LCD display
Power over Ethernet (PoE ) or local power supply
1X RJ-45  Control\Media Connectiony</t>
    </r>
  </si>
  <si>
    <r>
      <rPr>
        <b/>
        <sz val="8"/>
        <rFont val="Arial"/>
        <family val="2"/>
        <scheme val="minor"/>
      </rPr>
      <t>Crestron</t>
    </r>
    <r>
      <rPr>
        <sz val="8"/>
        <rFont val="Arial"/>
        <family val="2"/>
        <scheme val="minor"/>
      </rPr>
      <t xml:space="preserve">
TSW-1060-B-S
+
CP3</t>
    </r>
  </si>
  <si>
    <r>
      <rPr>
        <b/>
        <sz val="8"/>
        <rFont val="Arial"/>
        <family val="2"/>
        <scheme val="minor"/>
      </rPr>
      <t>Middle Atlantic</t>
    </r>
    <r>
      <rPr>
        <sz val="8"/>
        <rFont val="Arial"/>
        <family val="2"/>
        <scheme val="minor"/>
      </rPr>
      <t xml:space="preserve">
MRK4436 
</t>
    </r>
  </si>
  <si>
    <r>
      <rPr>
        <b/>
        <sz val="8"/>
        <rFont val="Arial"/>
        <family val="2"/>
        <scheme val="minor"/>
      </rPr>
      <t>Belden</t>
    </r>
    <r>
      <rPr>
        <sz val="8"/>
        <rFont val="Arial"/>
        <family val="2"/>
        <scheme val="minor"/>
      </rPr>
      <t xml:space="preserve">
AX104564
</t>
    </r>
  </si>
  <si>
    <r>
      <rPr>
        <b/>
        <sz val="8"/>
        <rFont val="Arial"/>
        <family val="2"/>
        <scheme val="minor"/>
      </rPr>
      <t>Belden</t>
    </r>
    <r>
      <rPr>
        <sz val="8"/>
        <rFont val="Arial"/>
        <family val="2"/>
        <scheme val="minor"/>
      </rPr>
      <t xml:space="preserve">
AX104562
</t>
    </r>
  </si>
  <si>
    <t>5.1</t>
  </si>
  <si>
    <t>5.9</t>
  </si>
  <si>
    <t>5.10</t>
  </si>
  <si>
    <t>פנל  "19 3U</t>
  </si>
  <si>
    <r>
      <rPr>
        <b/>
        <sz val="8"/>
        <rFont val="Arial"/>
        <family val="2"/>
        <scheme val="minor"/>
      </rPr>
      <t>FSR</t>
    </r>
    <r>
      <rPr>
        <sz val="8"/>
        <rFont val="Arial"/>
        <family val="2"/>
        <scheme val="minor"/>
      </rPr>
      <t>WB-X3-XLR+WB-X3SMCVR</t>
    </r>
  </si>
  <si>
    <t xml:space="preserve">בנוסף ,מחיר היחידה יכלול   : 
5 לוחית פלסטיק חרוטה בהתאמה (לסימון המחברים) -צבע הלוחית שחור , כיתוב לבן  
הכנת תרשים לאישור המזמין טרם יצור הכנת תרשים לאישור המזמין טרם יצור הכנת תרשים לאישור המזמין טרם יצור </t>
  </si>
  <si>
    <t>2X18"  Sub Speaker</t>
  </si>
  <si>
    <r>
      <rPr>
        <b/>
        <sz val="8"/>
        <rFont val="Arial"/>
        <family val="2"/>
        <scheme val="minor"/>
      </rPr>
      <t xml:space="preserve">Meyer Sound </t>
    </r>
    <r>
      <rPr>
        <sz val="8"/>
        <rFont val="Arial"/>
        <family val="2"/>
        <scheme val="minor"/>
      </rPr>
      <t xml:space="preserve">
1100-LFC</t>
    </r>
  </si>
  <si>
    <r>
      <t xml:space="preserve"> </t>
    </r>
    <r>
      <rPr>
        <b/>
        <sz val="8"/>
        <rFont val="Arial"/>
        <family val="2"/>
        <scheme val="minor"/>
      </rPr>
      <t>L- Acoustics</t>
    </r>
    <r>
      <rPr>
        <sz val="8"/>
        <rFont val="Arial"/>
        <family val="2"/>
        <scheme val="minor"/>
      </rPr>
      <t xml:space="preserve">
KS28</t>
    </r>
  </si>
  <si>
    <r>
      <rPr>
        <b/>
        <sz val="8"/>
        <rFont val="Arial"/>
        <family val="2"/>
        <scheme val="minor"/>
      </rPr>
      <t>d&amp;b Audio</t>
    </r>
    <r>
      <rPr>
        <sz val="8"/>
        <rFont val="Arial"/>
        <family val="2"/>
        <scheme val="minor"/>
      </rPr>
      <t xml:space="preserve">
B2-SUB
</t>
    </r>
  </si>
  <si>
    <t xml:space="preserve">Sound System </t>
  </si>
  <si>
    <r>
      <rPr>
        <b/>
        <sz val="8"/>
        <rFont val="Arial"/>
        <family val="2"/>
        <scheme val="minor"/>
      </rPr>
      <t xml:space="preserve">AVC-NET - Integrated Processor
המערכת(Integrated Processor / AVC-NET) תהיה בפרוטוקול רשת IP (AVC-NET) 
המערכת  תהיה בעלת יכולת הפצה, ניתוב,שליטה על היישומים/מערכות הבאות: </t>
    </r>
    <r>
      <rPr>
        <sz val="8"/>
        <rFont val="Arial"/>
        <family val="2"/>
        <scheme val="minor"/>
      </rPr>
      <t xml:space="preserve">
א. וידאו–הפצה וניתוב של כל מקור (Encoder)  אל כל אמצעי תצוגה (Decoder) ברזולוציה 4K
ב. סאונד  -הפצה ,עיבוד, של כל מקור (MIC\LINE\AVB\DANTE וכו') אל כל אזור שמע/מגבר
ג. בקרה -שליטה ובקרה מכל נקודה על כל אזור /אמצעי תצוגה(באמצעות מסכי מגע או אפליקציית web browser)
ד. כריזה תפעולית – כריזה ,השמעת הודעות מוקלטות - אל כלל האזורים שבבניין (ראה טבלה מצורפת) , שמיעת הצגה , מערכת עזר לכבדי שמע 
"ליבת המערכת" (פרוססורים , Encoder , Decoder ,יחידות הרחבה ,עמדות כריזה, מגברים, וכו') תהיה כפתרון כולל ואחוד מתוצרת יצרן  1 
כל  רכבי חומרה המערכת(סעיפים 2.1-2.7)כגון :
פרוססורים , Encoder , Decoder ,יחידות הרחבה ,עמדות כריזה, וכו' יהיו "פתרון כולל ואחוד"  מתוצרת יצרן  1 בלבד
עם אפשרות תכנות ושליטה לכלל החומרה מתוכנה 1 בעלת "ארכיטקטורה פתוחה"
</t>
    </r>
  </si>
  <si>
    <t xml:space="preserve">מחיר היחדה יכלול :
Main frame with  8 onboard I/O card slots  
 4X 4 CH. MIC\LINE INPUT card 
 2X 4 CH. LINE OUTPUT card 
1X 64X64 CH. DANTE  card 
1X 4 CH. AES card 
Up to 250 x 250 channels of digital I/O over IP(AVB\QLAN)  ,AEC
System (Audio, video and control) configuration via Ethernet or serial connection
Front panel OLED display for device and system information
8X GPIO
</t>
  </si>
  <si>
    <t xml:space="preserve">Video System </t>
  </si>
  <si>
    <t>Christie</t>
  </si>
  <si>
    <t>3.17</t>
  </si>
  <si>
    <t>3.18</t>
  </si>
  <si>
    <t>Assistive Listening Systems</t>
  </si>
  <si>
    <t>כולל מתאם 19" למסד</t>
  </si>
  <si>
    <t>Rack , Panels, Wiring ,Accessories ,Installation</t>
  </si>
  <si>
    <t>Floor AVC Panel</t>
  </si>
  <si>
    <r>
      <rPr>
        <b/>
        <sz val="9"/>
        <rFont val="Arial"/>
        <family val="2"/>
        <scheme val="minor"/>
      </rPr>
      <t>Baugruppe</t>
    </r>
    <r>
      <rPr>
        <sz val="9"/>
        <rFont val="Arial"/>
        <family val="2"/>
        <scheme val="minor"/>
      </rPr>
      <t xml:space="preserve">
8920-B
</t>
    </r>
  </si>
  <si>
    <t>Wall Mounted AVC Panel(32)</t>
  </si>
  <si>
    <t xml:space="preserve">מחיר היחידה יכלול   : 
8 מחברי XLR neutrik 
12מחברי ETHERCON  , דגם NE8FDX-Y6-B  בלבד 
מחברים neutrik בלבד- סדרה D
3 חריטה ע"ג הפרזול המקורי בהתאמה (לסימון המחברים) -צבע הלוחית כסוף , כיתוב שחור  3  
הכנת תרשים לאישור המזמין טרם יצור </t>
  </si>
  <si>
    <t>5.11</t>
  </si>
  <si>
    <t>7.1</t>
  </si>
  <si>
    <t>7.2</t>
  </si>
  <si>
    <t>7.3</t>
  </si>
  <si>
    <t>7.5</t>
  </si>
  <si>
    <t>7.6</t>
  </si>
  <si>
    <t>7.7</t>
  </si>
  <si>
    <t>7.8</t>
  </si>
  <si>
    <t>7.9</t>
  </si>
  <si>
    <t>7.10</t>
  </si>
  <si>
    <t>4CH. AMP channel- Integrated Processor</t>
  </si>
  <si>
    <t xml:space="preserve">התקנה ,חיווט וכבילה ע"פ תרשים </t>
  </si>
  <si>
    <t xml:space="preserve">מצורף תוכניות עם מקרא הכולל את סוג הכבילה ויעדה  - מחיר קומפלט, כולל אספקה , השחלה , והתקנה לאבזרי קצה  </t>
  </si>
  <si>
    <r>
      <rPr>
        <b/>
        <sz val="8"/>
        <rFont val="Arial"/>
        <family val="2"/>
      </rPr>
      <t>BrightSign</t>
    </r>
    <r>
      <rPr>
        <sz val="8"/>
        <rFont val="Arial"/>
        <family val="2"/>
      </rPr>
      <t xml:space="preserve">
XT244 Standard I/O Player</t>
    </r>
  </si>
  <si>
    <t xml:space="preserve">
הרמקול יהיה מיועד להתקנה על גבי הקיר, כולל גריל חזית, בעל תיבת תהודה אחורית מקורית של היצרן, כולל שנאי קו מובנה מקורי 70/100V
הרמקול יהיה מסוג WAY2
הרמקול יכלול וסת עוצמה מובנה, 
הרמקול יכלול ממסר עקיפה בזמן כריזה
Loudspeaker Type: full-range
Operating Range: 120 Hz to 15 kHz 
Sensitivity 1W/1m: 87 dB SPL 
Maximum Output:  99 dB SPL (peak)
 Nominal Impedance:  8 Ohms
Transformer Taps : 100V: 6W / 3W / 1W +Volume Selector + override Relay
Drivers:  5" -6.5
Enclosure:  ABS resin
</t>
  </si>
  <si>
    <r>
      <rPr>
        <b/>
        <sz val="9"/>
        <rFont val="Arial"/>
        <family val="2"/>
      </rPr>
      <t>Qsc</t>
    </r>
    <r>
      <rPr>
        <sz val="9"/>
        <rFont val="Arial"/>
        <family val="2"/>
      </rPr>
      <t xml:space="preserve">
CX-Q 2K4
</t>
    </r>
  </si>
  <si>
    <r>
      <rPr>
        <b/>
        <sz val="9"/>
        <rFont val="Arial"/>
        <family val="2"/>
      </rPr>
      <t>Biamp</t>
    </r>
    <r>
      <rPr>
        <sz val="9"/>
        <rFont val="Arial"/>
        <family val="2"/>
      </rPr>
      <t xml:space="preserve">
Tesira 1200.2
</t>
    </r>
  </si>
  <si>
    <t>Wall Mount Monitor Speaker + In-built volume control</t>
  </si>
  <si>
    <t xml:space="preserve">Digital Signage Player </t>
  </si>
  <si>
    <t>Digital signage system+Paging system</t>
  </si>
  <si>
    <t xml:space="preserve">סטנד למיקרופון דו מפרקי </t>
  </si>
  <si>
    <r>
      <rPr>
        <b/>
        <sz val="8"/>
        <rFont val="Arial"/>
        <family val="2"/>
      </rPr>
      <t>K&amp;M</t>
    </r>
    <r>
      <rPr>
        <sz val="8"/>
        <rFont val="Arial"/>
        <family val="2"/>
      </rPr>
      <t xml:space="preserve">
 S210/9 </t>
    </r>
  </si>
  <si>
    <t>מיקרופון דינמי לשירה</t>
  </si>
  <si>
    <r>
      <rPr>
        <b/>
        <sz val="8"/>
        <rFont val="Arial"/>
        <family val="2"/>
      </rPr>
      <t>Shure</t>
    </r>
    <r>
      <rPr>
        <sz val="8"/>
        <rFont val="Arial"/>
        <family val="2"/>
      </rPr>
      <t xml:space="preserve">
SM58-LCE</t>
    </r>
  </si>
  <si>
    <t xml:space="preserve">גמיש צבע שחור
XLR     זכרXLR  -  נקבה
כתובית המציינת את אורך הכבל (מצופה ב"שרינק" שקוף) 
(belden/eurocable/gepco/klotz/evolution/canare)   מחברים neutrik בלבד
</t>
  </si>
  <si>
    <t xml:space="preserve">כבל מיקרופון 3 מטר  </t>
  </si>
  <si>
    <t xml:space="preserve">כבל מיקרופון 5 מטר  </t>
  </si>
  <si>
    <t xml:space="preserve">מערכת אלחוטית- מקלט נייח כפול  </t>
  </si>
  <si>
    <r>
      <t xml:space="preserve">SHURE
</t>
    </r>
    <r>
      <rPr>
        <sz val="8"/>
        <rFont val="Arial"/>
        <family val="2"/>
      </rPr>
      <t>ULXD4D</t>
    </r>
    <r>
      <rPr>
        <b/>
        <sz val="8"/>
        <rFont val="Arial"/>
        <family val="2"/>
      </rPr>
      <t xml:space="preserve">
</t>
    </r>
  </si>
  <si>
    <r>
      <rPr>
        <b/>
        <sz val="8"/>
        <rFont val="Arial"/>
        <family val="2"/>
      </rPr>
      <t>SENNHEISER</t>
    </r>
    <r>
      <rPr>
        <sz val="8"/>
        <rFont val="Arial"/>
        <family val="2"/>
      </rPr>
      <t xml:space="preserve">
EM 6000
</t>
    </r>
  </si>
  <si>
    <t xml:space="preserve">המקלט יכלול :
• יציאת "דנטה" –חובה  
• AES 256 encryption
</t>
  </si>
  <si>
    <t xml:space="preserve">מערכת אלחוטית- משדר כיס נייד  </t>
  </si>
  <si>
    <r>
      <t xml:space="preserve">SHURE
</t>
    </r>
    <r>
      <rPr>
        <sz val="8"/>
        <rFont val="Arial"/>
        <family val="2"/>
      </rPr>
      <t>ULXD1</t>
    </r>
    <r>
      <rPr>
        <b/>
        <sz val="8"/>
        <rFont val="Arial"/>
        <family val="2"/>
      </rPr>
      <t xml:space="preserve">
</t>
    </r>
  </si>
  <si>
    <r>
      <rPr>
        <b/>
        <sz val="8"/>
        <rFont val="Arial"/>
        <family val="2"/>
      </rPr>
      <t>SENNHEISER</t>
    </r>
    <r>
      <rPr>
        <sz val="8"/>
        <rFont val="Arial"/>
        <family val="2"/>
      </rPr>
      <t xml:space="preserve">
SK 6000
</t>
    </r>
  </si>
  <si>
    <t xml:space="preserve">כולל בטריה נטענת מקורית + מיק דש מקורי + קליפס </t>
  </si>
  <si>
    <t xml:space="preserve">מערכת אלחוטית- משדר נייד ידני </t>
  </si>
  <si>
    <r>
      <t xml:space="preserve">SHURE
</t>
    </r>
    <r>
      <rPr>
        <sz val="8"/>
        <rFont val="Arial"/>
        <family val="2"/>
      </rPr>
      <t>ULXD2/B58</t>
    </r>
    <r>
      <rPr>
        <b/>
        <sz val="8"/>
        <rFont val="Arial"/>
        <family val="2"/>
      </rPr>
      <t xml:space="preserve">
</t>
    </r>
  </si>
  <si>
    <r>
      <rPr>
        <b/>
        <sz val="8"/>
        <rFont val="Arial"/>
        <family val="2"/>
      </rPr>
      <t>SENNHEISER</t>
    </r>
    <r>
      <rPr>
        <sz val="8"/>
        <rFont val="Arial"/>
        <family val="2"/>
      </rPr>
      <t xml:space="preserve">
SKM 6000
</t>
    </r>
  </si>
  <si>
    <t xml:space="preserve">כולל בטריה נטענת מקורית </t>
  </si>
  <si>
    <t>מערכת אלחוטית-תחנת עגינה  ל 2 יחידות משדר (כיס /ידני)</t>
  </si>
  <si>
    <r>
      <t xml:space="preserve">SHURE
</t>
    </r>
    <r>
      <rPr>
        <sz val="8"/>
        <rFont val="Arial"/>
        <family val="2"/>
      </rPr>
      <t>SB900</t>
    </r>
    <r>
      <rPr>
        <b/>
        <sz val="8"/>
        <rFont val="Arial"/>
        <family val="2"/>
      </rPr>
      <t xml:space="preserve">
</t>
    </r>
  </si>
  <si>
    <r>
      <rPr>
        <b/>
        <sz val="8"/>
        <rFont val="Arial"/>
        <family val="2"/>
      </rPr>
      <t>SENNHEISER</t>
    </r>
    <r>
      <rPr>
        <sz val="8"/>
        <rFont val="Arial"/>
        <family val="2"/>
      </rPr>
      <t xml:space="preserve">
L6000
</t>
    </r>
  </si>
  <si>
    <t xml:space="preserve">כולל כל האביזרים הנדרשים </t>
  </si>
  <si>
    <t xml:space="preserve">מערכת אלחוטית-אנטנת דגל </t>
  </si>
  <si>
    <r>
      <rPr>
        <b/>
        <sz val="8"/>
        <rFont val="Arial"/>
        <family val="2"/>
      </rPr>
      <t>SENNHEISER</t>
    </r>
    <r>
      <rPr>
        <sz val="8"/>
        <rFont val="Arial"/>
        <family val="2"/>
      </rPr>
      <t xml:space="preserve">
AB3-D+A1031
</t>
    </r>
  </si>
  <si>
    <t xml:space="preserve">יש לכלול במחיר היחידה כבל RG213  באורך 30 מטר  + בוסטרים ע"פ הוראות יצרן של המערכת למרחק הנ"ל  </t>
  </si>
  <si>
    <t>8.8</t>
  </si>
  <si>
    <t>8.9</t>
  </si>
  <si>
    <t>8.13</t>
  </si>
  <si>
    <t>8.14</t>
  </si>
  <si>
    <t>8.15</t>
  </si>
  <si>
    <t>8.16</t>
  </si>
  <si>
    <t>8.17</t>
  </si>
  <si>
    <t>8.20</t>
  </si>
  <si>
    <t xml:space="preserve">פודים מרצה מתכונן גובה </t>
  </si>
  <si>
    <t>Mobile equipment</t>
  </si>
  <si>
    <r>
      <rPr>
        <b/>
        <sz val="8"/>
        <rFont val="Arial"/>
        <family val="2"/>
        <scheme val="minor"/>
      </rPr>
      <t xml:space="preserve">איפיון כללי:
</t>
    </r>
    <r>
      <rPr>
        <sz val="8"/>
        <rFont val="Arial"/>
        <family val="2"/>
        <scheme val="minor"/>
      </rPr>
      <t xml:space="preserve">1. כלל רכבי המערכת (סעיפים -1.8-1.1) כגון:  רמקולים ,פרוסורים לניהול , מגברי הספק DSP וכו'  יהיו "כפתרון אחוד וכולל "  </t>
    </r>
    <r>
      <rPr>
        <b/>
        <u/>
        <sz val="8"/>
        <rFont val="Arial"/>
        <family val="2"/>
        <scheme val="minor"/>
      </rPr>
      <t>מתוצרת יצרן 1 בלבד</t>
    </r>
    <r>
      <rPr>
        <sz val="8"/>
        <rFont val="Arial"/>
        <family val="2"/>
        <scheme val="minor"/>
      </rPr>
      <t xml:space="preserve"> ("יצרן המערכת")
2. כלל התוכנות שליטה (על הפרוססורים/מגברי DSP) ,תוכנת הדמיה אוקסטית , הנדרשות  להפעלת והתקנת המערכת יהיו </t>
    </r>
    <r>
      <rPr>
        <b/>
        <sz val="8"/>
        <rFont val="Arial"/>
        <family val="2"/>
        <scheme val="minor"/>
      </rPr>
      <t>מתוצרת "יצרן המערכת"  בלבד</t>
    </r>
    <r>
      <rPr>
        <sz val="8"/>
        <rFont val="Arial"/>
        <family val="2"/>
        <scheme val="minor"/>
      </rPr>
      <t xml:space="preserve"> 
3 המערכת תהיה מתוצרת יצרן בעל  מונטין ונסיון  מוכח שעומד ב"סטנדרט /דרישות/מפרטי האומנים"  של מיטב בכרי המופעים/אומנים בארץ ובעולם 
4 המערכת תהיה מתצורת יצרן  בעל מוניטין ונסיון מוכח והתאמה   ל"ישומי תיאטרון" ( דרמה ועד למחזות זמר ) ברמה הגבוהה ביותר בארץ ובעולם
</t>
    </r>
  </si>
  <si>
    <t xml:space="preserve">פריסה של חיווט לכל הרמקולים באולם
מצורף תוכניות עם מקרא הכולל את סוג הכבילה ויעדה  - מחיר קומפלט, כולל אספקה , השחלה , והתקנה לאבזרי קצה 
2 רמקולי L/R – GROUND SUBWOOFERS  -  לכל רמקול  1 יחי' כבל רמקול בחתך  4X4mm
קבלן אשר מציע רמקולים מוגברים (אופציית MEYER)  יכלול בסעיף זה : 
   א. את קווי החשמל הנדרשים להפעלת כלל הרמקולים +כבלי האודיו הנדרשים  
   ב. ארון חשמל תקני ממתכת , הארון  חשמל יכלול ממסרי (מגענים אשר ישלטו ממערכת הבקרה )  הדלקה /וכיבוי לכל הזנות הרמקולים  
   ג. אישור מהנדס/בודק  חשמל מורשה על תקינות מערכת החשמל +הארון  
יש לכלול  חיווט לכלל רכיבי המערכת קומפלט 
 מדידות ואורכים באחריות הקבלן 
במקום שאין צינורות או תעלות באחריות הקבלן לספק  - יסופקו רק צנרות פח /מריחף /רשת  ,גודל התעלה  לפי כמות החיווט+ הפרדה בין חשמל לתקשורת  
(belden/eurocable/gepco/klotz)   מחברים neutrik
פריסה של חיווט לכל הרמקולים באולם
</t>
  </si>
  <si>
    <t>חיבור והפעלת כל המערכת על כל מרכיביה עד למצב עבודה מלא 
כיוון מערכת ממוחשב 
מתקני תליה מקוריים של חברות הרמקולים 
חיווט קומפלט מדידות ואורכים באחריות הקבלן (belden/eurocable/gepco/klotz)
הדרכה של צוות הטכנאים של המקום
אישור/ים מהנדס מורשה עבור כל מתקני התלייה + אישור/ים מהנדס עבור ההתקנה 
כל הפעולות יבוצעו  בתיאום מלא עם יועץ המזמין ולשביעות רצונו. 
מחברים neutrik בלבד</t>
  </si>
  <si>
    <t>מצורף תוכניות עם מקרא הכולל את סוג הכבילה ויעדה  - מחיר קומפלט, כולל אספקה , השחלה , והתקנה לכל אבזרי קצה  
יש לכלול  חיווט לכלל רכיבי המערכת קומפלט 
 מדידות ואורכים באחריות הקבלן 
 באחריות הקבלן לספק את כל הצינורות ע"פ תוכנית +תעלות פח  הנדרשות - יסופקו רק צנרות פח /מריחף /רשת  
גודל התעלה  לפי כמות החיווט+ הפרדה בין חשמל לתקשורת  
(belden/eurocable/gepco/klotz)   מחברים neutrik
פריסה של חיווט לכל הרמקולים באולם
ו 
הקבלן יבצע את כל עבודות הבינוי/שיפוץ הנדרשות המחויבים מהתקנת הציוד
חיבור והפעלת כל המערכת על כל מרכיביה עד למצב עבודה מלא 
בשום מקרה אין לשים תעלות או צינורת חיצוניות- באזורי הקהל 
כל הפעולות יבוצעו  בתיאום מלא עם יועץ המזמין ולשביעות רצונו. 
מחברים neutrik בלבד</t>
  </si>
  <si>
    <t>3.27</t>
  </si>
  <si>
    <t xml:space="preserve">8"  Point Source Speaker Front Fill </t>
  </si>
  <si>
    <t xml:space="preserve">מתקן למקרן </t>
  </si>
  <si>
    <r>
      <t xml:space="preserve">פודיום למרצה ,מתוצרת "בוקאי"   דגם: סמפל 
 הפודיום יכלול את האבזרים הבאים: 
• גלגלים כולל מעצורים
• קופסת חיבורים מקורית (HDMI+LAN)
• מיקרופון קונדנסר  היפר קראדיאיד ,  גוזניק באורך  70ס"מ , בולם זעזועים - מתוצרת </t>
    </r>
    <r>
      <rPr>
        <b/>
        <sz val="8"/>
        <rFont val="Arial"/>
        <family val="2"/>
      </rPr>
      <t>SENNHISER/DPA</t>
    </r>
    <r>
      <rPr>
        <sz val="8"/>
        <rFont val="Arial"/>
        <family val="2"/>
      </rPr>
      <t xml:space="preserve">  בלבד 
• מנורת לד עם מפסק 
•  צמת כבילה 4 מטר HDMI++LAN+חשמל בתוך שרינק בד               
• כיסוי בד לאחסנה 
- יש לכלול את כל עבודות התאמה הנדרשות  להתקנת האבזרים
-יש לכלול  מגענים  + כל האבזרים  הנדרשים לצורך שליטה על גובהה הפודיום מרחוק - באמצעות ממסכי המגע/מערכת בקרה  
</t>
    </r>
  </si>
  <si>
    <t>12"  Point Source Speaker</t>
  </si>
  <si>
    <t>8"  Point Source Speaker Delay</t>
  </si>
  <si>
    <t xml:space="preserve"> יש לכלול במחיר היחדה מוט טלסקופי באורך 2 מטר , צבע שחור מט + מיתקן תליה "יוק" מקורי של יצרן הרמקול המוצע</t>
  </si>
  <si>
    <r>
      <rPr>
        <b/>
        <sz val="8"/>
        <rFont val="Arial"/>
        <family val="2"/>
        <scheme val="minor"/>
      </rPr>
      <t xml:space="preserve">איפיון כללי:
</t>
    </r>
    <r>
      <rPr>
        <sz val="8"/>
        <rFont val="Arial"/>
        <family val="2"/>
        <scheme val="minor"/>
      </rPr>
      <t xml:space="preserve">1. כלל רכבי המערכת (סעיפים -1.7-1.1) כגון:  רמקולים ,פרוסורים לניהול , מגברי הספק DSP וכו'  יהיו "כפתרון אחוד וכולל "  </t>
    </r>
    <r>
      <rPr>
        <b/>
        <u/>
        <sz val="8"/>
        <rFont val="Arial"/>
        <family val="2"/>
        <scheme val="minor"/>
      </rPr>
      <t>מתוצרת יצרן 1 בלבד</t>
    </r>
    <r>
      <rPr>
        <sz val="8"/>
        <rFont val="Arial"/>
        <family val="2"/>
        <scheme val="minor"/>
      </rPr>
      <t xml:space="preserve"> ("יצרן המערכת")
2. כלל התוכנות שליטה (על הפרוססורים/מגברי DSP) ,תוכנת הדמיה אוקסטית , הנדרשות  להפעלת והתקנת המערכת יהיו </t>
    </r>
    <r>
      <rPr>
        <b/>
        <sz val="8"/>
        <rFont val="Arial"/>
        <family val="2"/>
        <scheme val="minor"/>
      </rPr>
      <t>מתוצרת "יצרן המערכת"  בלבד</t>
    </r>
    <r>
      <rPr>
        <sz val="8"/>
        <rFont val="Arial"/>
        <family val="2"/>
        <scheme val="minor"/>
      </rPr>
      <t xml:space="preserve"> 
3 המערכת תהיה מתוצרת יצרן בעל  מונטין ונסיון  מוכח שעומד ב"סטנדרט /דרישות/מפרטי האומנים"  של מיטב בכרי המופעים/אומנים בארץ ובעולם 
4 המערכת תהיה מתצורת יצרן  בעל מוניטין ונסיון מוכח והתאמה   ל"ישומי תיאטרון" ( דרמה ועד למחזות זמר ) ברמה הגבוהה ביותר בארץ ובעולם
</t>
    </r>
  </si>
  <si>
    <t xml:space="preserve">חיבור מערכת כבדי שמע קיימת אל פרוסוסור </t>
  </si>
  <si>
    <t xml:space="preserve">העתקת מודולטור  , פריסת חייוט לכל מקרן IR, כיוונים ובדיקות </t>
  </si>
  <si>
    <t>Electric Projection Screen</t>
  </si>
  <si>
    <t>DRAPER</t>
  </si>
  <si>
    <t>DA-LITE</t>
  </si>
  <si>
    <t xml:space="preserve">יש לכלול במחיר היחידה מיתקן תליה " מקורי של יצרן הרמקול המוצע +זרוע עיגון לקיר האלום </t>
  </si>
  <si>
    <t xml:space="preserve">יש לכלול במחיר היחידה מיתקן תליה "יוק" מקורי של יצרן הרמקול המוצע +מתאם בין 2 הרמקולים + זרוע עיגון לקיר האולם </t>
  </si>
  <si>
    <t xml:space="preserve">פריסה של חיווט לכל הרמקולים באולם
מצורף תוכניות עם מקרא הכולל את סוג הכבילה ויעדה  - מחיר קומפלט, כולל אספקה , השחלה , והתקנה לאבזרי קצה 
קבלן אשר מציע רמקולים מוגברים (אופציית MEYER)  יכלול בסעיף זה : 
   א. את קווי החשמל הנדרשים להפעלת כלל הרמקולים +כבלי האודיו הנדרשים  
   ב. ארון חשמל תקני ממתכת , הארון  חשמל יכלול ממסרי (מגענים אשר ישלטו ממערכת הבקרה )  הדלקה /וכיבוי לכל הזנות הרמקולים  
   ג. אישור מהנדס/בודק  חשמל מורשה על תקינות מערכת החשמל +הארון  
יש לכלול  חיווט לכלל רכיבי המערכת קומפלט 
 מדידות ואורכים באחריות הקבלן 
במקום שאין צינורות או תעלות באחריות הקבלן לספק  - יסופקו רק צנרות פח /מריחף /רשת  ,גודל התעלה  לפי כמות החיווט+ הפרדה בין חשמל לתקשורת  
(belden/eurocable/gepco/klotz)   מחברים neutrik
פריסה של חיווט לכל הרמקולים באולם
</t>
  </si>
  <si>
    <t>IR Radiator</t>
  </si>
  <si>
    <t xml:space="preserve">כולל: 
מתקן תקרה מקורי 
ספק כח מקורי 
כבילה אל מודולטור 
</t>
  </si>
  <si>
    <t>IR modulator</t>
  </si>
  <si>
    <t>2 channel stethoset receiver  IR Stethoscope</t>
  </si>
  <si>
    <t xml:space="preserve">כולל אוזניות עם ריפוד פלסטי
יש לכלול במחיר היחידה סוללות נטענות מקוריות
</t>
  </si>
  <si>
    <t>מגש טעינה</t>
  </si>
  <si>
    <t xml:space="preserve">כולל: 
ספק כח מקורי </t>
  </si>
  <si>
    <r>
      <rPr>
        <b/>
        <sz val="8"/>
        <rFont val="Arial"/>
        <family val="2"/>
      </rPr>
      <t>Sennheiser</t>
    </r>
    <r>
      <rPr>
        <sz val="8"/>
        <rFont val="Arial"/>
        <family val="2"/>
      </rPr>
      <t xml:space="preserve">
SZI1027
</t>
    </r>
  </si>
  <si>
    <r>
      <rPr>
        <b/>
        <sz val="8"/>
        <rFont val="Arial"/>
        <family val="2"/>
      </rPr>
      <t>Sennheiser</t>
    </r>
    <r>
      <rPr>
        <sz val="8"/>
        <rFont val="Arial"/>
        <family val="2"/>
      </rPr>
      <t xml:space="preserve">
SI1015
</t>
    </r>
  </si>
  <si>
    <r>
      <rPr>
        <b/>
        <sz val="8"/>
        <rFont val="Arial"/>
        <family val="2"/>
      </rPr>
      <t>Sennheiser</t>
    </r>
    <r>
      <rPr>
        <sz val="8"/>
        <rFont val="Arial"/>
        <family val="2"/>
      </rPr>
      <t xml:space="preserve">
HD830</t>
    </r>
  </si>
  <si>
    <r>
      <rPr>
        <b/>
        <sz val="8"/>
        <rFont val="Arial"/>
        <family val="2"/>
      </rPr>
      <t>Sennheiser</t>
    </r>
    <r>
      <rPr>
        <sz val="8"/>
        <rFont val="Arial"/>
        <family val="2"/>
      </rPr>
      <t xml:space="preserve">
L 300 10-10</t>
    </r>
  </si>
  <si>
    <t>מסך מקצועי לקיר וידאו (Video wall) בגודל ''55, 1.8 מ"מ Bezel To Bezel (עובי פנל 0.9 מ"מ.)</t>
  </si>
  <si>
    <r>
      <rPr>
        <b/>
        <sz val="8"/>
        <rFont val="Arial"/>
        <family val="2"/>
        <scheme val="minor"/>
      </rPr>
      <t xml:space="preserve">LG </t>
    </r>
    <r>
      <rPr>
        <sz val="8"/>
        <rFont val="Arial"/>
        <family val="2"/>
        <scheme val="minor"/>
      </rPr>
      <t xml:space="preserve">
55VH7E-H
</t>
    </r>
  </si>
  <si>
    <r>
      <rPr>
        <b/>
        <sz val="8"/>
        <rFont val="Arial"/>
        <family val="2"/>
        <scheme val="minor"/>
      </rPr>
      <t>SAMSUNG</t>
    </r>
    <r>
      <rPr>
        <sz val="8"/>
        <rFont val="Arial"/>
        <family val="2"/>
        <scheme val="minor"/>
      </rPr>
      <t xml:space="preserve">
Vh55t-e
</t>
    </r>
  </si>
  <si>
    <r>
      <rPr>
        <b/>
        <sz val="8"/>
        <rFont val="Arial"/>
        <family val="2"/>
        <scheme val="minor"/>
      </rPr>
      <t xml:space="preserve">NEC </t>
    </r>
    <r>
      <rPr>
        <sz val="8"/>
        <rFont val="Arial"/>
        <family val="2"/>
        <scheme val="minor"/>
      </rPr>
      <t xml:space="preserve">
UN552VS</t>
    </r>
  </si>
  <si>
    <t xml:space="preserve">מסגרת למסך תרגום </t>
  </si>
  <si>
    <t xml:space="preserve"> אספקה והתקנה של מיתקן ל3 מסכים מתוצרת Chief LWM3X1U Fusion Large Wall 3X1 Menu Board + התאמה הנדרשת לתליה ע"ג תקרת האולם  , כולל הכנת תרשים לאישור+ אישור מהנדס קונס '</t>
  </si>
  <si>
    <t xml:space="preserve">כולל כל החיווט הנדרש ל3 המסכים + שליטה </t>
  </si>
  <si>
    <t>7.4</t>
  </si>
  <si>
    <t>4.4</t>
  </si>
  <si>
    <t xml:space="preserve">דימונה </t>
  </si>
  <si>
    <t xml:space="preserve">נהריה </t>
  </si>
  <si>
    <t xml:space="preserve">ירוחם </t>
  </si>
  <si>
    <t xml:space="preserve">ראשון לציון </t>
  </si>
  <si>
    <t xml:space="preserve">מסך תרגום </t>
  </si>
  <si>
    <t>NEC</t>
  </si>
  <si>
    <t>EPSON</t>
  </si>
  <si>
    <t xml:space="preserve">רזולוציה : 1080 1920x(16:9)
עוצמת הארה מינימאלית : 10,000 LUMENS 
טכנולוגיה : LCD 
יחס עדשה:ע"פ תרשים  ( LENS SHIFT+ZOOM  חשמלי)
מקור אור : לייזר 20,000 שעות מנורה 
כולל: תמיכה ברזולוציית כניסה K/60p4
</t>
  </si>
  <si>
    <t>Laser Projector</t>
  </si>
  <si>
    <t xml:space="preserve">מחיר היח' יכלול:
מיתקן קיר/תקרה למקרן
מתוצרת : "גליל" MK-101 בלבד  
כולל מוט טלסקופי 0.5-1.5 מטר
כולל קלמרה וכבל אבטחה 
 </t>
  </si>
  <si>
    <r>
      <rPr>
        <b/>
        <sz val="8"/>
        <rFont val="Arial"/>
        <family val="2"/>
        <scheme val="minor"/>
      </rPr>
      <t xml:space="preserve">Luminex </t>
    </r>
    <r>
      <rPr>
        <sz val="8"/>
        <rFont val="Arial"/>
        <family val="2"/>
        <scheme val="minor"/>
      </rPr>
      <t xml:space="preserve">
Gigacore 26i
with PoE supply</t>
    </r>
  </si>
  <si>
    <t>Ethernet connectivity: 24 x RJ45 connectors (incl. 4x dual media on ports 21-24)
Fiber connectivity: 6 x SFP cages (incl. 4x dual media on ports 21-24)
Ethernet port speed: 1Gbps
Serial: 1 x serial RJ45 console port</t>
  </si>
  <si>
    <t xml:space="preserve">מתג הרשת יהיה Layer 2 מנוהל  1 Gbps . ניתן יהיה לנהל את המתג ללא כל ידע ב-IT.
למתג הרשת יהיה חיבור של ספק חיצוני לגיבוי הספק הראשי
המתג יתמוך בהעברת הפרוטוקולים הבאים:
1.AVB
2. Dante
3. RAVENNA/AES67
4.Art-net
5.MA-net
6.sACN
7.Q-LAN
המתג יתמוך בסטנדרטים הבאים ללא שום הגדרה מראש:
1.RlinkX
2.QOS
3.MULTICAST
4. MultiLinkX
5.IGMP Snooping
6. PTP V2
יש לכלול במחיר היחידה את כל מתאמי SFP הנדרשים ,
כל הרכבים המוצעים בסעיפים 5.8-5.11 מתוצרת יצרן 1
 </t>
  </si>
  <si>
    <t xml:space="preserve">ש לכלול במחיר היחדה את כל העבודות הנגרות(פתיחת פתחים ע"י נגר מומחה)+ פתיחת תוואי לריכוז </t>
  </si>
  <si>
    <t xml:space="preserve">פודים מרצה </t>
  </si>
  <si>
    <t>1X18"  Sub Speaker</t>
  </si>
  <si>
    <r>
      <rPr>
        <b/>
        <sz val="8"/>
        <rFont val="Arial"/>
        <family val="2"/>
        <scheme val="minor"/>
      </rPr>
      <t>d&amp;b Audio</t>
    </r>
    <r>
      <rPr>
        <sz val="8"/>
        <rFont val="Arial"/>
        <family val="2"/>
        <scheme val="minor"/>
      </rPr>
      <t xml:space="preserve">
18S
</t>
    </r>
  </si>
  <si>
    <r>
      <rPr>
        <b/>
        <sz val="8"/>
        <rFont val="Arial"/>
        <family val="2"/>
        <scheme val="minor"/>
      </rPr>
      <t xml:space="preserve">Meyer Sound </t>
    </r>
    <r>
      <rPr>
        <sz val="8"/>
        <rFont val="Arial"/>
        <family val="2"/>
        <scheme val="minor"/>
      </rPr>
      <t xml:space="preserve">
900-LFC</t>
    </r>
  </si>
  <si>
    <t xml:space="preserve">רזולוציה : 1080 1920x(16:9)
עוצמת הארה מינימאלית : 8,000 LUMENS 
טכנולוגיה : LCD 
יחס עדשה:ע"פ תרשים  ( LENS SHIFT+ZOOM  חשמלי)
מקור אור : לייזר 20,000 שעות מנורה 
כולל: תמיכה ברזולוציית כניסה K/60p4
</t>
  </si>
  <si>
    <t>Stage lighting system</t>
  </si>
  <si>
    <t>מרגר DMX</t>
  </si>
  <si>
    <r>
      <rPr>
        <b/>
        <sz val="8"/>
        <rFont val="Arial"/>
        <family val="2"/>
        <scheme val="minor"/>
      </rPr>
      <t>luminex</t>
    </r>
    <r>
      <rPr>
        <sz val="8"/>
        <rFont val="Arial"/>
        <family val="2"/>
        <scheme val="minor"/>
      </rPr>
      <t xml:space="preserve">
luminex luminod12</t>
    </r>
  </si>
  <si>
    <r>
      <rPr>
        <b/>
        <sz val="8"/>
        <rFont val="Arial"/>
        <family val="2"/>
        <scheme val="minor"/>
      </rPr>
      <t>Acme</t>
    </r>
    <r>
      <rPr>
        <sz val="8"/>
        <rFont val="Arial"/>
        <family val="2"/>
        <scheme val="minor"/>
      </rPr>
      <t xml:space="preserve"> 
8 port node</t>
    </r>
  </si>
  <si>
    <r>
      <rPr>
        <b/>
        <sz val="8"/>
        <rFont val="Arial"/>
        <family val="2"/>
        <scheme val="minor"/>
      </rPr>
      <t xml:space="preserve">ELC
</t>
    </r>
    <r>
      <rPr>
        <sz val="8"/>
        <rFont val="Arial"/>
        <family val="2"/>
        <scheme val="minor"/>
      </rPr>
      <t xml:space="preserve">dmxlan node gbx8
</t>
    </r>
  </si>
  <si>
    <t>כניסות תקשורת 2X
יציאות תקשורת   8X
(סה"כ 4096 ערוצים)    
ממירים לחיבור תקשורת 5 פין ל3 פין</t>
  </si>
  <si>
    <t>מגבר תקשורת הכולל כניסת תקשורת אחת ושמונה יציאות מוגברות DMX\RDM</t>
  </si>
  <si>
    <t>כניסות תקשורת 1X
יציאות תקשורת מוגברות DMX\RDM  8X
(סה"כ 4096 ערוצים)    
ממירים לחיבור תקשורת 5 פין ל3 פין</t>
  </si>
  <si>
    <t xml:space="preserve"> התקנה , חיווט , תכנות קומפלט </t>
  </si>
  <si>
    <t>8.1</t>
  </si>
  <si>
    <t>8.2</t>
  </si>
  <si>
    <t>8.3</t>
  </si>
  <si>
    <t>8.5</t>
  </si>
  <si>
    <r>
      <rPr>
        <b/>
        <sz val="8"/>
        <rFont val="Arial"/>
        <family val="2"/>
        <scheme val="minor"/>
      </rPr>
      <t xml:space="preserve">Meyer Sound </t>
    </r>
    <r>
      <rPr>
        <sz val="8"/>
        <rFont val="Arial"/>
        <family val="2"/>
        <scheme val="minor"/>
      </rPr>
      <t xml:space="preserve">
UPQ
</t>
    </r>
  </si>
  <si>
    <t xml:space="preserve">5"  Point Source Speaker Front Fill </t>
  </si>
  <si>
    <r>
      <rPr>
        <b/>
        <sz val="8"/>
        <rFont val="Arial"/>
        <family val="2"/>
        <scheme val="minor"/>
      </rPr>
      <t>d&amp;b Audio</t>
    </r>
    <r>
      <rPr>
        <sz val="8"/>
        <rFont val="Arial"/>
        <family val="2"/>
        <scheme val="minor"/>
      </rPr>
      <t xml:space="preserve">
5S
</t>
    </r>
  </si>
  <si>
    <r>
      <rPr>
        <b/>
        <sz val="8"/>
        <rFont val="Arial"/>
        <family val="2"/>
        <scheme val="minor"/>
      </rPr>
      <t xml:space="preserve">Meyer Sound </t>
    </r>
    <r>
      <rPr>
        <sz val="8"/>
        <rFont val="Arial"/>
        <family val="2"/>
        <scheme val="minor"/>
      </rPr>
      <t xml:space="preserve">
MM-4XP</t>
    </r>
  </si>
  <si>
    <r>
      <t xml:space="preserve"> </t>
    </r>
    <r>
      <rPr>
        <b/>
        <sz val="8"/>
        <rFont val="Arial"/>
        <family val="2"/>
        <scheme val="minor"/>
      </rPr>
      <t>L- Acoustics</t>
    </r>
    <r>
      <rPr>
        <sz val="8"/>
        <rFont val="Arial"/>
        <family val="2"/>
        <scheme val="minor"/>
      </rPr>
      <t xml:space="preserve">
X5</t>
    </r>
  </si>
  <si>
    <t xml:space="preserve">8"  Point Source Speaker Down  Fill </t>
  </si>
  <si>
    <t xml:space="preserve">יש לכלול במחיר היחידה מיתקן תליה " מקורי של יצרן הרמקול המוצע +זרוע עיגון לקיר האולם </t>
  </si>
  <si>
    <t xml:space="preserve"> יש לכלול במחיר היחדה את כל העבודות הנגרות+בינוי (פתיחת פתחים ע"י נגר מומחה/חציבה ) + מסגרות לצורך התקנת הרמקולים בקו-0 חזית במה( עבור רמקולי חזית במה ) </t>
  </si>
  <si>
    <t xml:space="preserve">ימוקם בחזית במה , בגובהה של עד10 מטר , בהתאם להחלטת המזמין , כולל פריסת חיווט תקשורת + חשמל עד למסד ראשי </t>
  </si>
  <si>
    <r>
      <t xml:space="preserve">Symetrix
</t>
    </r>
    <r>
      <rPr>
        <sz val="8"/>
        <rFont val="Arial"/>
        <family val="2"/>
        <scheme val="minor"/>
      </rPr>
      <t xml:space="preserve">Edge 2 units </t>
    </r>
  </si>
  <si>
    <t xml:space="preserve">מחיר היחדה יכלול :
Main frame with  8 onboard I/O card slots  
 3X 4 CH. MIC\LINE INPUT card 
 2X 4 CH. LINE OUTPUT card 
1X 64X64 CH. DANTE  card 
1X 4 CH. AES card 
Up to 250 x 250 channels of digital I/O over IP(AVB\QLAN)  ,AEC
System (Audio, video and control) configuration via Ethernet or serial connection
Front panel OLED display for device and system information
8X GPIO
</t>
  </si>
  <si>
    <r>
      <t xml:space="preserve">VISIONARY SOLUTIONS
</t>
    </r>
    <r>
      <rPr>
        <sz val="8"/>
        <rFont val="Arial"/>
        <family val="2"/>
        <scheme val="minor"/>
      </rPr>
      <t>Duet 2 Decoder</t>
    </r>
    <r>
      <rPr>
        <b/>
        <sz val="8"/>
        <rFont val="Arial"/>
        <family val="2"/>
        <scheme val="minor"/>
      </rPr>
      <t xml:space="preserve">
</t>
    </r>
  </si>
  <si>
    <r>
      <t xml:space="preserve">VISIONARY SOLUTIONS
</t>
    </r>
    <r>
      <rPr>
        <sz val="8"/>
        <rFont val="Arial"/>
        <family val="2"/>
        <scheme val="minor"/>
      </rPr>
      <t>Duet 2 Encoder</t>
    </r>
    <r>
      <rPr>
        <b/>
        <sz val="8"/>
        <rFont val="Arial"/>
        <family val="2"/>
        <scheme val="minor"/>
      </rPr>
      <t xml:space="preserve">
</t>
    </r>
  </si>
  <si>
    <t>Wall\Ceiling PTZ Camera</t>
  </si>
  <si>
    <t>Sony
BRC -X400</t>
  </si>
  <si>
    <t>כולל רשיון 4K
כולל NDI</t>
  </si>
  <si>
    <t xml:space="preserve">כרטיס לכידה  HDMI - USB </t>
  </si>
  <si>
    <r>
      <rPr>
        <b/>
        <sz val="8"/>
        <rFont val="Arial"/>
        <family val="2"/>
        <scheme val="minor"/>
      </rPr>
      <t>Magewell</t>
    </r>
    <r>
      <rPr>
        <sz val="8"/>
        <rFont val="Arial"/>
        <family val="2"/>
        <scheme val="minor"/>
      </rPr>
      <t xml:space="preserve">
USB Capture HDMI Gen 2
</t>
    </r>
  </si>
  <si>
    <t>Presentations 85" LCD display</t>
  </si>
  <si>
    <t xml:space="preserve">כולל מיתקן קיר </t>
  </si>
  <si>
    <r>
      <t>• 85" Diagonal Size
• 60Hz e-LED BLU Type
• 3840 x 2160 (16:9) Resolution
• Orientation: Landscape/</t>
    </r>
    <r>
      <rPr>
        <b/>
        <u/>
        <sz val="8"/>
        <rFont val="Arial"/>
        <family val="2"/>
      </rPr>
      <t>Portrait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 xml:space="preserve">• </t>
    </r>
    <r>
      <rPr>
        <b/>
        <u/>
        <sz val="8"/>
        <rFont val="Arial"/>
        <family val="2"/>
      </rPr>
      <t>500nit Brightness</t>
    </r>
    <r>
      <rPr>
        <sz val="8"/>
        <rFont val="Arial"/>
        <family val="2"/>
      </rPr>
      <t xml:space="preserve">
• 178:178 Viewing Angle (Horizontal / Vertical)
• 8 Response Time 
• 16.7M Display Colour
• 1000:1 Contrast Ratio
• Analog D-SUB, DVI-D, Display Port 1.2
• HDMI1, HDMI2, Component (CVBS Common)
• Stereo mini Jack
• RS232C (in / out) thru stereo jack, RJ45 External Control
• IR, Ambient Light External Sensor
בלבדSAMSUNG\LG\NEC \SONY\PANASONIC  :מתוצרת </t>
    </r>
  </si>
  <si>
    <t>Presentations 75" LCD display</t>
  </si>
  <si>
    <r>
      <t>• 75" Diagonal Size
• 60Hz e-LED BLU Type
• 3840 x 2160 (16:9) Resolution
• Orientation: Landscape/</t>
    </r>
    <r>
      <rPr>
        <b/>
        <u/>
        <sz val="8"/>
        <rFont val="Arial"/>
        <family val="2"/>
      </rPr>
      <t>Portrait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 xml:space="preserve">• </t>
    </r>
    <r>
      <rPr>
        <b/>
        <u/>
        <sz val="8"/>
        <rFont val="Arial"/>
        <family val="2"/>
      </rPr>
      <t>500nit Brightness</t>
    </r>
    <r>
      <rPr>
        <sz val="8"/>
        <rFont val="Arial"/>
        <family val="2"/>
      </rPr>
      <t xml:space="preserve">
• 178:178 Viewing Angle (Horizontal / Vertical)
• 8 Response Time 
• 16.7M Display Colour
• 1000:1 Contrast Ratio
• Analog D-SUB, DVI-D, Display Port 1.2
• HDMI1, HDMI2, Component (CVBS Common)
• Stereo mini Jack
• RS232C (in / out) thru stereo jack, RJ45 External Control
• IR, Ambient Light External Sensor
בלבדSAMSUNG\LG\NEC \SONY\PANASONIC  :מתוצרת </t>
    </r>
  </si>
  <si>
    <t>Presentations 65" LCD display</t>
  </si>
  <si>
    <r>
      <t>• 65" Diagonal Size
• 60Hz e-LED BLU Type
• 3840 x 2160 (16:9) Resolution
• Orientation: Landscape/</t>
    </r>
    <r>
      <rPr>
        <b/>
        <u/>
        <sz val="8"/>
        <rFont val="Arial"/>
        <family val="2"/>
      </rPr>
      <t>Portrait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 xml:space="preserve">• </t>
    </r>
    <r>
      <rPr>
        <b/>
        <u/>
        <sz val="8"/>
        <rFont val="Arial"/>
        <family val="2"/>
      </rPr>
      <t>500nit Brightness</t>
    </r>
    <r>
      <rPr>
        <sz val="8"/>
        <rFont val="Arial"/>
        <family val="2"/>
      </rPr>
      <t xml:space="preserve">
• 178:178 Viewing Angle (Horizontal / Vertical)
• 8 Response Time 
• 16.7M Display Colour
• 1000:1 Contrast Ratio
• Analog D-SUB, DVI-D, Display Port 1.2
• HDMI1, HDMI2, Component (CVBS Common)
• Stereo mini Jack
• RS232C (in / out) thru stereo jack, RJ45 External Control
• IR, Ambient Light External Sensor
בלבדSAMSUNG\LG\NEC \SONY\PANASONIC  :מתוצרת </t>
    </r>
  </si>
  <si>
    <t>Presentations 55" LCD display</t>
  </si>
  <si>
    <r>
      <t>• 55" Diagonal Size
• 60Hz e-LED BLU Type
• 3840 x 2160 (16:9) Resolution
• Orientation: Landscape/</t>
    </r>
    <r>
      <rPr>
        <b/>
        <u/>
        <sz val="8"/>
        <rFont val="Arial"/>
        <family val="2"/>
      </rPr>
      <t>Portrait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 xml:space="preserve">• </t>
    </r>
    <r>
      <rPr>
        <b/>
        <u/>
        <sz val="8"/>
        <rFont val="Arial"/>
        <family val="2"/>
      </rPr>
      <t>500nit Brightness</t>
    </r>
    <r>
      <rPr>
        <sz val="8"/>
        <rFont val="Arial"/>
        <family val="2"/>
      </rPr>
      <t xml:space="preserve">
• 178:178 Viewing Angle (Horizontal / Vertical)
• 8 Response Time 
• 16.7M Display Colour
• 1000:1 Contrast Ratio
• Analog D-SUB, DVI-D, Display Port 1.2
• HDMI1, HDMI2, Component (CVBS Common)
• Stereo mini Jack
• RS232C (in / out) thru stereo jack, RJ45 External Control
• IR, Ambient Light External Sensor
בלבדSAMSUNG\LG\NEC \SONY\PANASONIC  :מתוצרת </t>
    </r>
  </si>
  <si>
    <t xml:space="preserve">מיקסר דיגיטאלי </t>
  </si>
  <si>
    <t xml:space="preserve">יש לכלול במחיר היחדה מארז נייד </t>
  </si>
  <si>
    <t xml:space="preserve">מיקסר דיגיטלי -קופסת במה </t>
  </si>
  <si>
    <t>יש לכלול במחיר היחדה מארז נייד  8U צף</t>
  </si>
  <si>
    <r>
      <rPr>
        <b/>
        <sz val="8"/>
        <rFont val="Arial"/>
        <family val="2"/>
      </rPr>
      <t>YAMAHA</t>
    </r>
    <r>
      <rPr>
        <sz val="8"/>
        <rFont val="Arial"/>
        <family val="2"/>
      </rPr>
      <t xml:space="preserve">
TF5</t>
    </r>
  </si>
  <si>
    <r>
      <rPr>
        <b/>
        <sz val="8"/>
        <rFont val="Arial"/>
        <family val="2"/>
      </rPr>
      <t>YAMAHA</t>
    </r>
    <r>
      <rPr>
        <sz val="8"/>
        <rFont val="Arial"/>
        <family val="2"/>
      </rPr>
      <t xml:space="preserve">
TIO1608</t>
    </r>
  </si>
  <si>
    <t>מוניטור  12" מוגבר</t>
  </si>
  <si>
    <r>
      <rPr>
        <b/>
        <sz val="8"/>
        <rFont val="Arial"/>
        <family val="2"/>
      </rPr>
      <t xml:space="preserve">JBL </t>
    </r>
    <r>
      <rPr>
        <sz val="8"/>
        <rFont val="Arial"/>
        <family val="2"/>
      </rPr>
      <t xml:space="preserve">
EON612
</t>
    </r>
  </si>
  <si>
    <r>
      <rPr>
        <b/>
        <sz val="8"/>
        <rFont val="Arial"/>
        <family val="2"/>
      </rPr>
      <t>EV</t>
    </r>
    <r>
      <rPr>
        <sz val="8"/>
        <rFont val="Arial"/>
        <family val="2"/>
      </rPr>
      <t xml:space="preserve">
ZLX-12P
</t>
    </r>
  </si>
  <si>
    <r>
      <rPr>
        <b/>
        <sz val="8"/>
        <rFont val="Arial"/>
        <family val="2"/>
      </rPr>
      <t xml:space="preserve">BOSE </t>
    </r>
    <r>
      <rPr>
        <sz val="8"/>
        <rFont val="Arial"/>
        <family val="2"/>
      </rPr>
      <t xml:space="preserve">
F1 Model 812
</t>
    </r>
  </si>
  <si>
    <t>DMX splitter</t>
  </si>
  <si>
    <r>
      <rPr>
        <b/>
        <sz val="8"/>
        <rFont val="Arial"/>
        <family val="2"/>
        <scheme val="minor"/>
      </rPr>
      <t xml:space="preserve">Luminex </t>
    </r>
    <r>
      <rPr>
        <sz val="8"/>
        <rFont val="Arial"/>
        <family val="2"/>
        <scheme val="minor"/>
      </rPr>
      <t xml:space="preserve">
Lumisplit-2-10
</t>
    </r>
  </si>
  <si>
    <t>Wall Mounted AVC Panel(24)</t>
  </si>
  <si>
    <r>
      <rPr>
        <b/>
        <sz val="8"/>
        <rFont val="Arial"/>
        <family val="2"/>
        <scheme val="minor"/>
      </rPr>
      <t>FSR</t>
    </r>
    <r>
      <rPr>
        <sz val="8"/>
        <rFont val="Arial"/>
        <family val="2"/>
        <scheme val="minor"/>
      </rPr>
      <t>WB-X2-XLR+WB-X2SMCVR</t>
    </r>
  </si>
  <si>
    <t xml:space="preserve">בנוסף ,מחיר היחידה יכלול   : 
4 לוחית פלסטיק חרוטה בהתאמה (לסימון המחברים) -צבע הלוחית שחור , כיתוב לבן  
הכנת תרשים לאישור המזמין טרם יצור הכנת תרשים לאישור המזמין טרם יצור הכנת תרשים לאישור המזמין טרם יצור </t>
  </si>
  <si>
    <t>Wall Mounted AVC Panel(15)</t>
  </si>
  <si>
    <r>
      <rPr>
        <b/>
        <sz val="8"/>
        <rFont val="Arial"/>
        <family val="2"/>
        <scheme val="minor"/>
      </rPr>
      <t>FSR</t>
    </r>
    <r>
      <rPr>
        <sz val="8"/>
        <rFont val="Arial"/>
        <family val="2"/>
        <scheme val="minor"/>
      </rPr>
      <t>WB-X1-XLR+WB-X1SMCVR</t>
    </r>
  </si>
  <si>
    <t xml:space="preserve">מחיר היחידה יכלול   : 
7 מחברי XLR 
8 מחברי ETHERCON  , דגם NE8FDX-Y6-B  בלבד 
מחברים neutrik בלבד- סדרה D
הכנת תרשים לאישור המזמין טרם יצור </t>
  </si>
  <si>
    <t xml:space="preserve">בנוסף ,מחיר היחידה יכלול   : 
3 לוחית פלסטיק חרוטה בהתאמה (לסימון המחברים) -צבע הלוחית שחור , כיתוב לבן  
הכנת תרשים לאישור המזמין טרם יצור הכנת תרשים לאישור המזמין טרם יצור הכנת תרשים לאישור המזמין טרם יצור </t>
  </si>
  <si>
    <t xml:space="preserve">Assistive Listening over WiFi Stations </t>
  </si>
  <si>
    <r>
      <rPr>
        <b/>
        <sz val="9"/>
        <rFont val="Arial"/>
        <family val="2"/>
      </rPr>
      <t>Sennheiser</t>
    </r>
    <r>
      <rPr>
        <sz val="9"/>
        <rFont val="Arial"/>
        <family val="2"/>
      </rPr>
      <t xml:space="preserve">
MobileConnect
</t>
    </r>
  </si>
  <si>
    <t xml:space="preserve">מחשב יעודי עם תוכנת לינוקס
(לניהול היח')
כולל התממשקות + תאום/תכנות  עם רשת מבנה/ארגון 
</t>
  </si>
  <si>
    <r>
      <rPr>
        <b/>
        <sz val="9"/>
        <rFont val="Arial"/>
        <family val="2"/>
      </rPr>
      <t>Sennheiser</t>
    </r>
    <r>
      <rPr>
        <sz val="9"/>
        <rFont val="Arial"/>
        <family val="2"/>
      </rPr>
      <t xml:space="preserve">
</t>
    </r>
  </si>
  <si>
    <r>
      <rPr>
        <b/>
        <sz val="8"/>
        <rFont val="Arial"/>
        <family val="2"/>
        <scheme val="minor"/>
      </rPr>
      <t>MARTIN</t>
    </r>
    <r>
      <rPr>
        <sz val="8"/>
        <rFont val="Arial"/>
        <family val="2"/>
        <scheme val="minor"/>
      </rPr>
      <t xml:space="preserve">
MAC Aura XB</t>
    </r>
  </si>
  <si>
    <r>
      <rPr>
        <b/>
        <sz val="8"/>
        <rFont val="Arial"/>
        <family val="2"/>
        <scheme val="minor"/>
      </rPr>
      <t>ROBE</t>
    </r>
    <r>
      <rPr>
        <sz val="8"/>
        <rFont val="Arial"/>
        <family val="2"/>
        <scheme val="minor"/>
      </rPr>
      <t xml:space="preserve"> 
LEDWash 300X</t>
    </r>
  </si>
  <si>
    <t>פנס מתמקד מתנייע LED wash</t>
  </si>
  <si>
    <r>
      <rPr>
        <b/>
        <sz val="8"/>
        <rFont val="Arial"/>
        <family val="2"/>
        <scheme val="minor"/>
      </rPr>
      <t xml:space="preserve">DTS 
</t>
    </r>
    <r>
      <rPr>
        <sz val="8"/>
        <rFont val="Arial"/>
        <family val="2"/>
        <scheme val="minor"/>
      </rPr>
      <t xml:space="preserve">NICK NRG 1401
</t>
    </r>
  </si>
  <si>
    <t xml:space="preserve">אביזרים נוספים:
הפנס כולל מחבר תלייה באיכות גבוהה המותאם למידותיו ומשקלו של הפנס עפ"י היצרן  ומותאם לעיגון אל התעלה הנושאת ע"י ברגים דרך החורים הקיימים בתחתיתה – ראה במפרט הצוגים סעיף 1.2 - להלן .המחבר עפ"י דוגמה באישור המתכנן.
כן כולל הפנס שרשרת/כבל בטחון עם תפסן לפתיחה וסגירה המיועדת לנשיאת משקל עד  250 ק"ג. 
 הפנס מצויד בכבל גומי שחור גמיש באורך של עד 3.0 מ' – לתיאום סופי באתר עם המתכנן -  ומצויד בקצהו בתקע ישראלי ישר  16 אמפר עמיד לחום כדוגמת "ניסקו" עליו רשום ע"י היצרן "16 אמפר" וכן בכבל תקשורת 
 שחור - ייעודי עבור DMX512   באורך כנ"ל המצוייד בקצהו במחבר.XLR.  מסוג " NEUTRIK".
</t>
  </si>
  <si>
    <t xml:space="preserve">פנל קיר 10/10/10+ סט חיוט(2 כבלי תקשורת לריכז) </t>
  </si>
  <si>
    <t xml:space="preserve">שונות </t>
  </si>
  <si>
    <t>2.5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</si>
  <si>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</si>
  <si>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</si>
  <si>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</si>
  <si>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</si>
  <si>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</si>
  <si>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</si>
  <si>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</si>
  <si>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</si>
  <si>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</si>
  <si>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</si>
  <si>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</si>
  <si>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יהוד</t>
  </si>
  <si>
    <r>
      <t xml:space="preserve">מסך הקרנה חשמלי במידות 8/4.5  מ' (יחס 16:9) 
+
דרופ שחור באורך 3 מ'
MATTE WHITE
GAIN של 1
בד מחורר 
ללא תפר באמצע המסך 
</t>
    </r>
    <r>
      <rPr>
        <u/>
        <sz val="8"/>
        <rFont val="Arial"/>
        <family val="2"/>
        <scheme val="minor"/>
      </rPr>
      <t>המסך כולל תוף תחתון</t>
    </r>
    <r>
      <rPr>
        <sz val="8"/>
        <rFont val="Arial"/>
        <family val="2"/>
        <scheme val="minor"/>
      </rPr>
      <t xml:space="preserve">.
תוף המסך יסגר ע"י מסגרת עץ היקפית בגובה 80 ס"מ - צבע שחור מט 
תוף היקפי מעץ בצבע שחור 
כל הממסרים הנדרשים לשליטה ע"י מערכת בקרה  /GPIO
כולל אספקה והשחלה של כבל הפיקוד אל צד במה + שלט UP/DOWEN - הכולל מפתח 
כולל אמצעי תליה לתקרת האולם
כולל כל העיגונים הנדרשים + אישור מהנדס קונס'
</t>
    </r>
  </si>
  <si>
    <r>
      <t xml:space="preserve">מסך הקרנה חשמלי במידות 8/4.5  מ' (יחס 16:9) 
+
דרופ שחור באורך 4 מ'
MATTE WHITE
GAIN של 1
בד מחורר 
ללא תפר באמצע המסך 
</t>
    </r>
    <r>
      <rPr>
        <u/>
        <sz val="8"/>
        <rFont val="Arial"/>
        <family val="2"/>
        <scheme val="minor"/>
      </rPr>
      <t>המסך כולל תוף תחתון</t>
    </r>
    <r>
      <rPr>
        <sz val="8"/>
        <rFont val="Arial"/>
        <family val="2"/>
        <scheme val="minor"/>
      </rPr>
      <t xml:space="preserve">.
תוף המסך יסגר ע"י מסגרת עץ היקפית בגובה 80 ס"מ - צבע שחור מט 
תוף היקפי מעץ בצבע שחור 
כל הממסרים הנדרשים לשליטה ע"י מערכת בקרה  /GPIO
כולל אספקה והשחלה של כבל הפיקוד אל צד במה + שלט UP/DOWEN - הכולל מפתח 
כולל אמצעי תליה לתקרת האולם
כולל כל העיגונים הנדרשים + אישור מהנדס קונס'
</t>
    </r>
  </si>
  <si>
    <t xml:space="preserve">מסך הקרנה חשמלי במידות 6/3.5  מ' (יחס 16:9) 
+
דרופ שחור באורך 3 מ'
MATTE WHITE
GAIN של 1
בד מחורר 
ללא תפר באמצע המסך 
תוף המסך יסגר ע"י מסגרת עץ היקפית בגובה 80 ס"מ - צבע שחור מט 
 .
תוף היקפי מעץ בצבע שחור 
כל הממסרים הנדרשים לשליטה ע"י מערכת בקרה  /GPIO
כולל אספקה והשחלה של כבל הפיקוד אל צד במה + שלט UP/DOWEN - הכולל מפתח 
כולל אמצעי תליה לתקרת האולם
כולל כל העיגונים הנדרשים + אישור מהנדס קונס'
</t>
  </si>
  <si>
    <t xml:space="preserve">פנס חכם spot בעל נורת לד וגלגלי צבע CMY חובה  </t>
  </si>
  <si>
    <r>
      <rPr>
        <b/>
        <sz val="9"/>
        <rFont val="Arial"/>
        <family val="2"/>
        <scheme val="minor"/>
      </rPr>
      <t>claypaky</t>
    </r>
    <r>
      <rPr>
        <sz val="9"/>
        <rFont val="Arial"/>
        <family val="2"/>
        <scheme val="minor"/>
      </rPr>
      <t xml:space="preserve">
 aecor 400</t>
    </r>
  </si>
  <si>
    <r>
      <rPr>
        <b/>
        <sz val="8"/>
        <rFont val="Arial"/>
        <family val="2"/>
        <scheme val="minor"/>
      </rPr>
      <t>robe lighting</t>
    </r>
    <r>
      <rPr>
        <sz val="8"/>
        <rFont val="Arial"/>
        <family val="2"/>
        <scheme val="minor"/>
      </rPr>
      <t xml:space="preserve">
robin viva cmy spot</t>
    </r>
  </si>
  <si>
    <r>
      <rPr>
        <b/>
        <sz val="8"/>
        <rFont val="Arial"/>
        <family val="2"/>
        <scheme val="minor"/>
      </rPr>
      <t>claypaky</t>
    </r>
    <r>
      <rPr>
        <sz val="8"/>
        <rFont val="Arial"/>
        <family val="2"/>
        <scheme val="minor"/>
      </rPr>
      <t xml:space="preserve">
 aecor 400</t>
    </r>
  </si>
  <si>
    <r>
      <rPr>
        <b/>
        <sz val="8"/>
        <rFont val="Arial"/>
        <family val="2"/>
        <scheme val="minor"/>
      </rPr>
      <t>ayrton</t>
    </r>
    <r>
      <rPr>
        <sz val="8"/>
        <rFont val="Arial"/>
        <family val="2"/>
        <scheme val="minor"/>
      </rPr>
      <t xml:space="preserve">
mistral</t>
    </r>
  </si>
  <si>
    <t xml:space="preserve">הזנת חשמל ללוח תאורה 
ממירים לחיבור תקשורת 5 פין ל3 פין 
קלמרות וכלי אבטחה  </t>
  </si>
  <si>
    <r>
      <rPr>
        <b/>
        <sz val="8"/>
        <rFont val="Arial"/>
        <family val="2"/>
        <scheme val="minor"/>
      </rPr>
      <t>MARTIN</t>
    </r>
    <r>
      <rPr>
        <sz val="8"/>
        <rFont val="Arial"/>
        <family val="2"/>
        <scheme val="minor"/>
      </rPr>
      <t xml:space="preserve">
ERA 400 P</t>
    </r>
  </si>
  <si>
    <t xml:space="preserve">PAR LED RGBW </t>
  </si>
  <si>
    <r>
      <rPr>
        <b/>
        <sz val="8"/>
        <rFont val="Arial"/>
        <family val="2"/>
        <scheme val="minor"/>
      </rPr>
      <t xml:space="preserve">ECO STAGE 
</t>
    </r>
    <r>
      <rPr>
        <sz val="8"/>
        <rFont val="Arial"/>
        <family val="2"/>
        <scheme val="minor"/>
      </rPr>
      <t>PARLED ZOOM 4IN1</t>
    </r>
  </si>
  <si>
    <r>
      <rPr>
        <b/>
        <sz val="8"/>
        <rFont val="Arial"/>
        <family val="2"/>
      </rPr>
      <t>Sennheiser</t>
    </r>
    <r>
      <rPr>
        <sz val="8"/>
        <rFont val="Arial"/>
        <family val="2"/>
      </rPr>
      <t xml:space="preserve">
SZI1015
</t>
    </r>
  </si>
  <si>
    <t xml:space="preserve">סט כבילה נייד  בין חדר דימרים אל צוגים </t>
  </si>
  <si>
    <t>כל סט יכולל : 
2 יח ' כבל חשמל באורך של 60 מ' תקני גמיש ניופראן 3X2.5MM תקע חד פאזי CEE , אל 3  שקעים רגילים במרחק 2 מטר(גרלנדה ע"ג הצוג) 
2 יח' כבל DMX גמיש באורך של 60 מ' עם מחברי "ניוטריק "
2 יח' כבל CAT-6E גמיש באורך של 60 מ' עם מחברי "ניוטריק "</t>
  </si>
  <si>
    <t xml:space="preserve">מכונת ערפל עם מאורר פנימי </t>
  </si>
  <si>
    <r>
      <rPr>
        <b/>
        <sz val="8"/>
        <rFont val="Arial"/>
        <family val="2"/>
        <scheme val="minor"/>
      </rPr>
      <t>look solution</t>
    </r>
    <r>
      <rPr>
        <sz val="8"/>
        <rFont val="Arial"/>
        <family val="2"/>
        <scheme val="minor"/>
      </rPr>
      <t xml:space="preserve">
 2.1 UNIQUE
</t>
    </r>
  </si>
  <si>
    <r>
      <rPr>
        <b/>
        <sz val="8"/>
        <rFont val="Arial"/>
        <family val="2"/>
        <scheme val="minor"/>
      </rPr>
      <t>antari</t>
    </r>
    <r>
      <rPr>
        <sz val="8"/>
        <rFont val="Arial"/>
        <family val="2"/>
        <scheme val="minor"/>
      </rPr>
      <t xml:space="preserve">
hz-500</t>
    </r>
  </si>
  <si>
    <r>
      <rPr>
        <b/>
        <sz val="8"/>
        <rFont val="Arial"/>
        <family val="2"/>
        <scheme val="minor"/>
      </rPr>
      <t>ש"ע</t>
    </r>
    <r>
      <rPr>
        <sz val="8"/>
        <rFont val="Arial"/>
        <family val="2"/>
        <scheme val="minor"/>
      </rPr>
      <t xml:space="preserve"> 
אשר יאושר מראש בתהליך שאלות ההבהרה 
</t>
    </r>
  </si>
  <si>
    <t xml:space="preserve">הזנת חשמל ללוח תאורה       
ממירים לחיבור תקשורת 5 פין ל3 פין </t>
  </si>
  <si>
    <t>2X 6.5" Line Array Speaker</t>
  </si>
  <si>
    <r>
      <rPr>
        <b/>
        <sz val="8"/>
        <rFont val="Arial"/>
        <family val="2"/>
        <scheme val="minor"/>
      </rPr>
      <t xml:space="preserve">Meyer Sound </t>
    </r>
    <r>
      <rPr>
        <sz val="8"/>
        <rFont val="Arial"/>
        <family val="2"/>
        <scheme val="minor"/>
      </rPr>
      <t xml:space="preserve">
LINA
</t>
    </r>
  </si>
  <si>
    <r>
      <t xml:space="preserve"> </t>
    </r>
    <r>
      <rPr>
        <b/>
        <sz val="8"/>
        <rFont val="Arial"/>
        <family val="2"/>
        <scheme val="minor"/>
      </rPr>
      <t>L- Acoustics</t>
    </r>
    <r>
      <rPr>
        <sz val="8"/>
        <rFont val="Arial"/>
        <family val="2"/>
        <scheme val="minor"/>
      </rPr>
      <t xml:space="preserve">
KIVA 2</t>
    </r>
  </si>
  <si>
    <r>
      <rPr>
        <b/>
        <sz val="8"/>
        <rFont val="Arial"/>
        <family val="2"/>
        <scheme val="minor"/>
      </rPr>
      <t>d&amp;b Audio</t>
    </r>
    <r>
      <rPr>
        <sz val="8"/>
        <rFont val="Arial"/>
        <family val="2"/>
        <scheme val="minor"/>
      </rPr>
      <t xml:space="preserve">
Ti10L
</t>
    </r>
  </si>
  <si>
    <t xml:space="preserve">Components: 2 x 6.5"/1.4-3"
Max Horizontal  Dispersion :105°
Max Vertical  Dispersion :15°
Type: Line Array
</t>
  </si>
  <si>
    <r>
      <rPr>
        <b/>
        <sz val="8"/>
        <rFont val="Arial"/>
        <family val="2"/>
        <scheme val="minor"/>
      </rPr>
      <t>יש לכלול במחיר היחידה  :</t>
    </r>
    <r>
      <rPr>
        <sz val="8"/>
        <rFont val="Arial"/>
        <family val="2"/>
        <scheme val="minor"/>
      </rPr>
      <t xml:space="preserve"> מתקני תליה  מקורים של יצרן הרמקולים  , כמות מסגרות ע"פ תרשים , יש לכלול בסעיף זה את כל עבודות הקונסטרוקציה (כולל חומרים) והבינוי הנדרשות להתקנת האשכולות קומפלט, יש לתמחר בסעיף  מהנדס קונסטרוקציה מטעם הקבלן אשר ילווה את התקנת האשכולות + אישור מהנדס בסיום ההתקנה </t>
    </r>
  </si>
  <si>
    <r>
      <rPr>
        <b/>
        <sz val="8"/>
        <rFont val="Arial"/>
        <family val="2"/>
        <scheme val="minor"/>
      </rPr>
      <t>Ubiquiti</t>
    </r>
    <r>
      <rPr>
        <sz val="8"/>
        <rFont val="Arial"/>
        <family val="2"/>
        <scheme val="minor"/>
      </rPr>
      <t xml:space="preserve">
USG‑PRO‑4</t>
    </r>
  </si>
  <si>
    <t xml:space="preserve">בית שאן </t>
  </si>
  <si>
    <t>Ethernet to dmx converters</t>
  </si>
  <si>
    <r>
      <rPr>
        <b/>
        <sz val="8"/>
        <rFont val="Arial"/>
        <family val="2"/>
        <scheme val="minor"/>
      </rPr>
      <t xml:space="preserve">Luminex </t>
    </r>
    <r>
      <rPr>
        <sz val="8"/>
        <rFont val="Arial"/>
        <family val="2"/>
        <scheme val="minor"/>
      </rPr>
      <t xml:space="preserve">
LUMINODE 2
</t>
    </r>
  </si>
  <si>
    <t>8.4</t>
  </si>
  <si>
    <t>8.6</t>
  </si>
  <si>
    <t xml:space="preserve">Column Speaker </t>
  </si>
  <si>
    <r>
      <rPr>
        <b/>
        <sz val="8"/>
        <rFont val="Arial"/>
        <family val="2"/>
      </rPr>
      <t xml:space="preserve">Meyer Sound </t>
    </r>
    <r>
      <rPr>
        <sz val="8"/>
        <rFont val="Arial"/>
        <family val="2"/>
      </rPr>
      <t xml:space="preserve">
CAL64
</t>
    </r>
  </si>
  <si>
    <r>
      <t xml:space="preserve"> </t>
    </r>
    <r>
      <rPr>
        <b/>
        <sz val="8"/>
        <rFont val="Arial"/>
        <family val="2"/>
        <scheme val="minor"/>
      </rPr>
      <t>L- Acoustics</t>
    </r>
    <r>
      <rPr>
        <sz val="8"/>
        <rFont val="Arial"/>
        <family val="2"/>
        <scheme val="minor"/>
      </rPr>
      <t xml:space="preserve">
Syva</t>
    </r>
  </si>
  <si>
    <r>
      <rPr>
        <b/>
        <sz val="8"/>
        <rFont val="Arial"/>
        <family val="2"/>
        <scheme val="minor"/>
      </rPr>
      <t>d&amp;b Audio</t>
    </r>
    <r>
      <rPr>
        <sz val="8"/>
        <rFont val="Arial"/>
        <family val="2"/>
        <scheme val="minor"/>
      </rPr>
      <t xml:space="preserve">
24C
</t>
    </r>
  </si>
  <si>
    <t xml:space="preserve">יש לכלול במחיר היחידה מיתקן תליה "יוק" מקורי של יצרן הרמקול המוצע +מתאם בין 2 הרמקולים </t>
  </si>
  <si>
    <t>כניסות תקשורת 2X(לפחות אחת מהם ARTNET)
יציאות תקשורת   8X
(סה"כ 4096 ערוצים)    
ממירים לחיבור תקשורת 5 פין ל3 פין</t>
  </si>
  <si>
    <r>
      <rPr>
        <b/>
        <sz val="8"/>
        <rFont val="Arial"/>
        <family val="2"/>
        <scheme val="minor"/>
      </rPr>
      <t>d&amp;b Audio</t>
    </r>
    <r>
      <rPr>
        <sz val="8"/>
        <rFont val="Arial"/>
        <family val="2"/>
        <scheme val="minor"/>
      </rPr>
      <t xml:space="preserve">
10A\10AL
</t>
    </r>
  </si>
  <si>
    <r>
      <t xml:space="preserve"> </t>
    </r>
    <r>
      <rPr>
        <b/>
        <sz val="8"/>
        <rFont val="Arial"/>
        <family val="2"/>
        <scheme val="minor"/>
      </rPr>
      <t>L- Acoustics</t>
    </r>
    <r>
      <rPr>
        <sz val="8"/>
        <rFont val="Arial"/>
        <family val="2"/>
        <scheme val="minor"/>
      </rPr>
      <t xml:space="preserve">
A10i Wide</t>
    </r>
  </si>
  <si>
    <t xml:space="preserve">2x8"/10"  Point Source Speaker </t>
  </si>
  <si>
    <r>
      <rPr>
        <b/>
        <sz val="8"/>
        <rFont val="Arial"/>
        <family val="2"/>
        <scheme val="minor"/>
      </rPr>
      <t xml:space="preserve">Meyer Sound </t>
    </r>
    <r>
      <rPr>
        <sz val="8"/>
        <rFont val="Arial"/>
        <family val="2"/>
        <scheme val="minor"/>
      </rPr>
      <t xml:space="preserve">
ULTRA-X40</t>
    </r>
  </si>
  <si>
    <t xml:space="preserve">מחיר היחידה יכלול   : 
8 מחברי XLR 
20 מחברי ETHERCON  , דגם NE8FDX-Y6-B  בלבד
2 מחברים OP ניוטריק LC 
מחברים neutrik בלבד- סדרה D
הכנת תרשים לאישור המזמין טרם יצור </t>
  </si>
  <si>
    <t>פודים מרצה</t>
  </si>
  <si>
    <t>Touch Screen 7 "</t>
  </si>
  <si>
    <r>
      <rPr>
        <b/>
        <sz val="8"/>
        <rFont val="Arial"/>
        <family val="2"/>
      </rPr>
      <t xml:space="preserve">QSC </t>
    </r>
    <r>
      <rPr>
        <sz val="8"/>
        <rFont val="Arial"/>
        <family val="2"/>
      </rPr>
      <t xml:space="preserve">
TSC-70-G3
</t>
    </r>
  </si>
  <si>
    <t xml:space="preserve">מסך תרגום- המחירים בפרק זה יכלולו את עלות : התקנה , חיווט ,תכנות ,  קומפלט בכל 1 מאולמות ההסתדרות </t>
  </si>
  <si>
    <t xml:space="preserve">שונות - המחירים בפרק זה יכלולו את עלות : התקנה , חיווט ,תכנות ,  קומפלט בכל 1 מאולמות ההסתדרות </t>
  </si>
  <si>
    <t xml:space="preserve">מסך לד </t>
  </si>
  <si>
    <t xml:space="preserve">מידות המסך  :רוחב -  7.00מ', גובה -4.0מ'  
Pixel Configuration : SMD
Pitch:2.5mm
Min Brightness: 600 nits
Frame Rate: 50/60 HZ
Min Lifetime: 100.000hrs
°150 :Min.  Horizontal Viewing Angle 
°130 :Min. Horizontal Viewing Angle 
מתוצרת היצרנים הבאים : 
Leyard\Absen\Samsung\DAKTRONICS \Barco\Unilumin
</t>
  </si>
  <si>
    <t xml:space="preserve">מחיר היח' יכלול גם את החלקי חילוף  הבאים :
א.  12 יח' מודולים (מאותו גודל וסוג המורכב ממנו המסך)
ב. 1 יחי' קבינט כולל מודלים (מאותו גודל וסוג המורכב ממנו המסך) 
</t>
  </si>
  <si>
    <t xml:space="preserve">בקר למסך לד </t>
  </si>
  <si>
    <r>
      <rPr>
        <b/>
        <sz val="8"/>
        <rFont val="Arial"/>
        <family val="2"/>
      </rPr>
      <t xml:space="preserve">NovaStar
</t>
    </r>
    <r>
      <rPr>
        <sz val="8"/>
        <rFont val="Arial"/>
        <family val="2"/>
      </rPr>
      <t xml:space="preserve">MCTRL4K 
</t>
    </r>
  </si>
  <si>
    <t xml:space="preserve">מסגרת למסך לד </t>
  </si>
  <si>
    <t xml:space="preserve">מסגרת בפרופיל מתכת  מרובע היקפי 10/10 צבע שחור מט ליצירת ""מסגרת תמונה"  הכוללת :
כל אבזרי ומתקני התליה הנדרשים להתקנת המסך 
3 נקודות חיבור נסתרות אל מנועים
אישור מהנדס קונס 
הכנת תרשים באוטו קד לאישור טרם יצור </t>
  </si>
  <si>
    <t>יחידת מנוע הרמה</t>
  </si>
  <si>
    <t>אספקת והתקנת יחידת מנוע הרמה , שרשרת באורך 18 מטר, 3 פזות בעל כושר נשיאה של 1000 ק"ג  ,המנוע יכלולל מערכת double brake  בתקן BGV8+ (לעצירה מעל קהל/אנשים  ללא צורך אבטחה נוספת  מתוצרת ארופאית או אמריקאית  ,  המנוע יהיה מחובר לקורות נושאות בגריד התקרה , על הספק לתכנן פרט ותוכנית לאישור הקונסטרוקטור (מטעם המזמין) של המבנה  .</t>
  </si>
  <si>
    <t xml:space="preserve">מחיר היחדה  יכלול:
אישור מהנדס מכונות מורשה , אישור מהנדס קונסטרוקציה (מטעם הקבלן)
כל אישור נדרש ע"פ חוקי מדינת ישראל 
</t>
  </si>
  <si>
    <t>סט אלחוטי הכולל מקלט + משדר כיס + מדונה/ד"ש דינאמית + בטריה נטענת +מטען</t>
  </si>
  <si>
    <r>
      <rPr>
        <b/>
        <sz val="8"/>
        <rFont val="Arial"/>
        <family val="2"/>
      </rPr>
      <t>Shure</t>
    </r>
    <r>
      <rPr>
        <sz val="8"/>
        <rFont val="Arial"/>
        <family val="2"/>
      </rPr>
      <t xml:space="preserve">
QLXD14E/SM35PQG/MX150WL93/SB900</t>
    </r>
  </si>
  <si>
    <t xml:space="preserve">סט אלחוטי הכולל מקלט + משדר ידני  דנאמי + בטריה נטענת +מטען </t>
  </si>
  <si>
    <r>
      <rPr>
        <b/>
        <sz val="8"/>
        <rFont val="Arial"/>
        <family val="2"/>
      </rPr>
      <t>Shure</t>
    </r>
    <r>
      <rPr>
        <sz val="8"/>
        <rFont val="Arial"/>
        <family val="2"/>
      </rPr>
      <t xml:space="preserve">
QLXD24E/SM58/SB900</t>
    </r>
  </si>
  <si>
    <t xml:space="preserve">כולל מארז ניד </t>
  </si>
  <si>
    <t xml:space="preserve">מיקסר דיגיטאלי -  שולחן עבודה גדול </t>
  </si>
  <si>
    <t>מיקסר דיגיטאלי -  שולחן עבודה קטן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</si>
  <si>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</si>
  <si>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</si>
  <si>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</si>
  <si>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</si>
  <si>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</si>
  <si>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</si>
  <si>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</si>
  <si>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</si>
  <si>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</si>
  <si>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</si>
  <si>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</si>
  <si>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</si>
  <si>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</si>
  <si>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</si>
  <si>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</si>
  <si>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2.33</t>
  </si>
  <si>
    <t>2.34</t>
  </si>
  <si>
    <t>2.35</t>
  </si>
  <si>
    <t xml:space="preserve">מחיר קבוע לשעת עבודה לטכנאי התקנה /תכנות בכל 1 מכלל האתראים של הההסתדרות ברחבי הארץ (עלות נסיעה 1:2) </t>
  </si>
  <si>
    <t>2.36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</si>
</sst>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2" x14ac:knownFonts="1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8"/>
      <name val="Arial"/>
      <family val="2"/>
    </font>
    <font>
      <b/>
      <sz val="8"/>
      <name val="Arial"/>
      <family val="2"/>
    </font>
    <font>
      <b/>
      <sz val="8"/>
      <color rgb="FF333333"/>
      <name val="Arial"/>
      <family val="2"/>
      <scheme val="minor"/>
    </font>
    <font>
      <b/>
      <sz val="8"/>
      <name val="Arial"/>
      <family val="2"/>
      <scheme val="minor"/>
    </font>
    <font>
      <sz val="8"/>
      <name val="Arial"/>
      <family val="2"/>
      <scheme val="minor"/>
    </font>
    <font>
      <b/>
      <u/>
      <sz val="8"/>
      <name val="Arial"/>
      <family val="2"/>
      <scheme val="minor"/>
    </font>
    <font>
      <u/>
      <sz val="8"/>
      <name val="Arial"/>
      <family val="2"/>
      <scheme val="minor"/>
    </font>
    <font>
      <b/>
      <sz val="8"/>
      <color rgb="FF010101"/>
      <name val="Arial"/>
      <family val="2"/>
      <scheme val="minor"/>
    </font>
    <font>
      <b/>
      <sz val="8"/>
      <color theme="1"/>
      <name val="Arial"/>
      <family val="2"/>
      <scheme val="minor"/>
    </font>
    <font>
      <b/>
      <sz val="12"/>
      <name val="Arial"/>
      <family val="2"/>
      <scheme val="minor"/>
    </font>
    <font>
      <sz val="10"/>
      <name val="Arial"/>
      <family val="2"/>
    </font>
    <font>
      <b/>
      <sz val="9"/>
      <name val="Arial"/>
      <family val="2"/>
      <scheme val="minor"/>
    </font>
    <font>
      <b/>
      <sz val="9"/>
      <color rgb="FF010101"/>
      <name val="Arial"/>
      <family val="2"/>
      <scheme val="minor"/>
    </font>
    <font>
      <sz val="9"/>
      <name val="Arial"/>
      <family val="2"/>
    </font>
    <font>
      <sz val="9"/>
      <name val="Arial"/>
      <family val="2"/>
      <scheme val="minor"/>
    </font>
    <font>
      <b/>
      <sz val="9"/>
      <name val="Arial"/>
      <family val="2"/>
    </font>
    <font>
      <b/>
      <u/>
      <sz val="8"/>
      <name val="Arial"/>
      <family val="2"/>
    </font>
    <font>
      <sz val="8"/>
      <color rgb="FF444444"/>
      <name val="Arial"/>
      <family val="2"/>
    </font>
    <font>
      <b/>
      <sz val="9"/>
      <color rgb="FF333333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3" fillId="0" borderId="0"/>
    <xf numFmtId="43" fontId="1" fillId="0" borderId="0" applyFont="0" applyFill="0" applyBorder="0" applyAlignment="0" applyProtection="0"/>
    <xf numFmtId="0" fontId="1" fillId="0" borderId="0"/>
  </cellStyleXfs>
  <cellXfs count="214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3" fontId="7" fillId="2" borderId="1" xfId="0" applyNumberFormat="1" applyFont="1" applyFill="1" applyBorder="1" applyAlignment="1" applyProtection="1">
      <alignment horizontal="center" vertical="top" wrapText="1"/>
      <protection locked="0"/>
    </xf>
    <xf numFmtId="3" fontId="7" fillId="2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6" fillId="0" borderId="1" xfId="0" applyNumberFormat="1" applyFont="1" applyBorder="1" applyAlignment="1">
      <alignment vertical="top" wrapText="1"/>
    </xf>
    <xf numFmtId="0" fontId="3" fillId="0" borderId="0" xfId="0" applyFont="1"/>
    <xf numFmtId="0" fontId="6" fillId="5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 readingOrder="2"/>
    </xf>
    <xf numFmtId="0" fontId="7" fillId="2" borderId="1" xfId="0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right" vertical="top" wrapText="1"/>
    </xf>
    <xf numFmtId="0" fontId="6" fillId="4" borderId="1" xfId="0" applyFont="1" applyFill="1" applyBorder="1" applyAlignment="1">
      <alignment vertical="top" wrapText="1"/>
    </xf>
    <xf numFmtId="3" fontId="6" fillId="4" borderId="1" xfId="0" applyNumberFormat="1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right" vertical="top" wrapText="1" readingOrder="2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 shrinkToFit="1"/>
    </xf>
    <xf numFmtId="0" fontId="10" fillId="2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right" vertical="top" wrapText="1" readingOrder="2"/>
    </xf>
    <xf numFmtId="0" fontId="6" fillId="2" borderId="1" xfId="0" applyFont="1" applyFill="1" applyBorder="1" applyAlignment="1" applyProtection="1">
      <alignment horizontal="center" vertical="top" wrapText="1" shrinkToFit="1"/>
    </xf>
    <xf numFmtId="0" fontId="7" fillId="2" borderId="1" xfId="0" applyFont="1" applyFill="1" applyBorder="1" applyAlignment="1" applyProtection="1">
      <alignment horizontal="center" vertical="top" wrapText="1"/>
    </xf>
    <xf numFmtId="3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right" vertical="top" wrapText="1"/>
    </xf>
    <xf numFmtId="0" fontId="10" fillId="2" borderId="1" xfId="0" applyFont="1" applyFill="1" applyBorder="1" applyAlignment="1">
      <alignment vertical="top"/>
    </xf>
    <xf numFmtId="0" fontId="6" fillId="2" borderId="1" xfId="0" applyFont="1" applyFill="1" applyBorder="1" applyAlignment="1">
      <alignment horizontal="center" vertical="top" wrapText="1" shrinkToFit="1"/>
    </xf>
    <xf numFmtId="0" fontId="7" fillId="5" borderId="1" xfId="0" applyFont="1" applyFill="1" applyBorder="1" applyAlignment="1">
      <alignment vertical="top" wrapText="1"/>
    </xf>
    <xf numFmtId="0" fontId="7" fillId="0" borderId="0" xfId="0" applyFont="1"/>
    <xf numFmtId="0" fontId="7" fillId="0" borderId="0" xfId="0" applyFont="1" applyAlignment="1">
      <alignment vertical="top"/>
    </xf>
    <xf numFmtId="0" fontId="6" fillId="0" borderId="1" xfId="0" applyFont="1" applyFill="1" applyBorder="1" applyAlignment="1">
      <alignment horizontal="center" vertical="top" wrapText="1" readingOrder="2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 readingOrder="2"/>
    </xf>
    <xf numFmtId="0" fontId="6" fillId="2" borderId="1" xfId="0" applyFont="1" applyFill="1" applyBorder="1" applyAlignment="1">
      <alignment horizontal="center" vertical="top" wrapText="1" shrinkToFit="1" readingOrder="2"/>
    </xf>
    <xf numFmtId="3" fontId="4" fillId="2" borderId="1" xfId="0" applyNumberFormat="1" applyFont="1" applyFill="1" applyBorder="1" applyAlignment="1">
      <alignment horizontal="center" vertical="top" wrapText="1" readingOrder="2"/>
    </xf>
    <xf numFmtId="0" fontId="3" fillId="0" borderId="0" xfId="0" applyFont="1" applyAlignment="1">
      <alignment horizontal="center"/>
    </xf>
    <xf numFmtId="0" fontId="7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right" vertical="top" wrapText="1"/>
    </xf>
    <xf numFmtId="0" fontId="3" fillId="0" borderId="1" xfId="0" applyFont="1" applyBorder="1"/>
    <xf numFmtId="0" fontId="6" fillId="4" borderId="1" xfId="0" applyFont="1" applyFill="1" applyBorder="1" applyAlignment="1">
      <alignment horizontal="right" vertical="top" wrapText="1"/>
    </xf>
    <xf numFmtId="0" fontId="6" fillId="0" borderId="1" xfId="0" applyNumberFormat="1" applyFont="1" applyBorder="1" applyAlignment="1" applyProtection="1">
      <alignment vertical="center" wrapText="1"/>
    </xf>
    <xf numFmtId="3" fontId="7" fillId="2" borderId="1" xfId="0" applyNumberFormat="1" applyFont="1" applyFill="1" applyBorder="1" applyAlignment="1" applyProtection="1">
      <alignment horizontal="center" vertical="top" wrapText="1"/>
    </xf>
    <xf numFmtId="0" fontId="3" fillId="0" borderId="1" xfId="0" applyFont="1" applyBorder="1" applyAlignment="1">
      <alignment vertical="top" wrapText="1"/>
    </xf>
    <xf numFmtId="49" fontId="6" fillId="2" borderId="1" xfId="0" applyNumberFormat="1" applyFont="1" applyFill="1" applyBorder="1" applyAlignment="1">
      <alignment vertical="top" wrapText="1"/>
    </xf>
    <xf numFmtId="0" fontId="7" fillId="4" borderId="1" xfId="0" applyFont="1" applyFill="1" applyBorder="1"/>
    <xf numFmtId="0" fontId="14" fillId="5" borderId="1" xfId="0" applyFont="1" applyFill="1" applyBorder="1" applyAlignment="1">
      <alignment vertical="top" wrapText="1"/>
    </xf>
    <xf numFmtId="0" fontId="14" fillId="5" borderId="1" xfId="0" applyFont="1" applyFill="1" applyBorder="1" applyAlignment="1">
      <alignment vertical="top"/>
    </xf>
    <xf numFmtId="0" fontId="6" fillId="2" borderId="1" xfId="0" applyFont="1" applyFill="1" applyBorder="1" applyAlignment="1">
      <alignment horizontal="center" vertical="top"/>
    </xf>
    <xf numFmtId="3" fontId="7" fillId="2" borderId="1" xfId="0" applyNumberFormat="1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/>
    <xf numFmtId="0" fontId="14" fillId="5" borderId="1" xfId="0" applyFont="1" applyFill="1" applyBorder="1" applyAlignment="1">
      <alignment horizontal="left" vertical="top" wrapText="1"/>
    </xf>
    <xf numFmtId="0" fontId="14" fillId="5" borderId="1" xfId="0" applyFont="1" applyFill="1" applyBorder="1" applyAlignment="1">
      <alignment horizontal="center" vertical="top" wrapText="1"/>
    </xf>
    <xf numFmtId="49" fontId="14" fillId="2" borderId="1" xfId="0" applyNumberFormat="1" applyFont="1" applyFill="1" applyBorder="1" applyAlignment="1">
      <alignment horizontal="right" vertical="top" wrapText="1"/>
    </xf>
    <xf numFmtId="0" fontId="15" fillId="2" borderId="1" xfId="0" applyFont="1" applyFill="1" applyBorder="1" applyAlignment="1">
      <alignment vertical="top" wrapText="1"/>
    </xf>
    <xf numFmtId="0" fontId="14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vertical="top" wrapText="1"/>
    </xf>
    <xf numFmtId="3" fontId="16" fillId="2" borderId="1" xfId="0" applyNumberFormat="1" applyFont="1" applyFill="1" applyBorder="1" applyAlignment="1" applyProtection="1">
      <alignment horizontal="center" vertical="top" wrapText="1"/>
      <protection locked="0"/>
    </xf>
    <xf numFmtId="3" fontId="17" fillId="2" borderId="1" xfId="0" applyNumberFormat="1" applyFont="1" applyFill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vertical="top" wrapText="1"/>
    </xf>
    <xf numFmtId="0" fontId="14" fillId="2" borderId="1" xfId="0" applyFont="1" applyFill="1" applyBorder="1" applyAlignment="1">
      <alignment horizontal="center" vertical="top" wrapText="1" readingOrder="2"/>
    </xf>
    <xf numFmtId="3" fontId="17" fillId="2" borderId="1" xfId="0" applyNumberFormat="1" applyFont="1" applyFill="1" applyBorder="1" applyAlignment="1" applyProtection="1">
      <alignment horizontal="center" vertical="top" wrapText="1"/>
      <protection locked="0"/>
    </xf>
    <xf numFmtId="0" fontId="17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vertical="top" wrapText="1"/>
    </xf>
    <xf numFmtId="0" fontId="6" fillId="5" borderId="3" xfId="0" applyFont="1" applyFill="1" applyBorder="1" applyAlignment="1">
      <alignment vertical="top" wrapText="1"/>
    </xf>
    <xf numFmtId="49" fontId="6" fillId="2" borderId="3" xfId="0" applyNumberFormat="1" applyFont="1" applyFill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6" fillId="4" borderId="5" xfId="0" applyFont="1" applyFill="1" applyBorder="1" applyAlignment="1">
      <alignment vertical="top" wrapText="1"/>
    </xf>
    <xf numFmtId="0" fontId="6" fillId="4" borderId="6" xfId="0" applyFont="1" applyFill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3" fillId="0" borderId="0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6" fillId="4" borderId="1" xfId="0" applyFont="1" applyFill="1" applyBorder="1" applyAlignment="1"/>
    <xf numFmtId="0" fontId="6" fillId="2" borderId="1" xfId="0" applyFont="1" applyFill="1" applyBorder="1" applyAlignment="1" applyProtection="1">
      <alignment horizontal="center" vertical="top" wrapText="1" readingOrder="2"/>
      <protection locked="0"/>
    </xf>
    <xf numFmtId="0" fontId="14" fillId="2" borderId="1" xfId="0" applyFont="1" applyFill="1" applyBorder="1" applyAlignment="1" applyProtection="1">
      <alignment horizontal="center" vertical="top" wrapText="1" readingOrder="2"/>
      <protection locked="0"/>
    </xf>
    <xf numFmtId="0" fontId="6" fillId="2" borderId="1" xfId="0" applyFont="1" applyFill="1" applyBorder="1" applyAlignment="1" applyProtection="1">
      <alignment horizontal="center" vertical="top" wrapText="1" shrinkToFit="1" readingOrder="2"/>
      <protection locked="0"/>
    </xf>
    <xf numFmtId="0" fontId="6" fillId="4" borderId="6" xfId="0" applyFont="1" applyFill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 vertical="top" wrapText="1"/>
    </xf>
    <xf numFmtId="3" fontId="4" fillId="4" borderId="1" xfId="0" applyNumberFormat="1" applyFont="1" applyFill="1" applyBorder="1" applyAlignment="1">
      <alignment horizontal="center" vertical="top" wrapText="1"/>
    </xf>
    <xf numFmtId="3" fontId="6" fillId="5" borderId="1" xfId="0" applyNumberFormat="1" applyFont="1" applyFill="1" applyBorder="1" applyAlignment="1">
      <alignment horizontal="center" vertical="top" wrapText="1"/>
    </xf>
    <xf numFmtId="3" fontId="6" fillId="4" borderId="1" xfId="0" applyNumberFormat="1" applyFont="1" applyFill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vertical="top" wrapText="1"/>
    </xf>
    <xf numFmtId="3" fontId="4" fillId="2" borderId="1" xfId="0" applyNumberFormat="1" applyFont="1" applyFill="1" applyBorder="1" applyAlignment="1">
      <alignment horizontal="center" vertical="top" wrapText="1"/>
    </xf>
    <xf numFmtId="3" fontId="3" fillId="2" borderId="1" xfId="0" applyNumberFormat="1" applyFont="1" applyFill="1" applyBorder="1" applyAlignment="1">
      <alignment vertical="top" wrapText="1" readingOrder="2"/>
    </xf>
    <xf numFmtId="3" fontId="3" fillId="2" borderId="1" xfId="0" applyNumberFormat="1" applyFont="1" applyFill="1" applyBorder="1" applyAlignment="1">
      <alignment vertical="top" wrapText="1"/>
    </xf>
    <xf numFmtId="3" fontId="3" fillId="2" borderId="1" xfId="0" applyNumberFormat="1" applyFont="1" applyFill="1" applyBorder="1" applyAlignment="1" applyProtection="1">
      <alignment vertical="top" wrapText="1" readingOrder="2"/>
      <protection locked="0"/>
    </xf>
    <xf numFmtId="0" fontId="6" fillId="2" borderId="1" xfId="0" applyFont="1" applyFill="1" applyBorder="1" applyAlignment="1">
      <alignment vertical="top" wrapText="1" shrinkToFit="1" readingOrder="2"/>
    </xf>
    <xf numFmtId="0" fontId="4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wrapText="1" shrinkToFit="1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horizontal="right" vertical="top" wrapText="1"/>
    </xf>
    <xf numFmtId="0" fontId="6" fillId="5" borderId="7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right" vertical="top" wrapText="1"/>
    </xf>
    <xf numFmtId="0" fontId="7" fillId="2" borderId="1" xfId="0" applyFont="1" applyFill="1" applyBorder="1" applyAlignment="1">
      <alignment horizontal="right" vertical="top" wrapText="1"/>
    </xf>
    <xf numFmtId="0" fontId="7" fillId="0" borderId="1" xfId="0" applyFont="1" applyBorder="1" applyAlignment="1">
      <alignment horizontal="right" vertical="top" wrapText="1"/>
    </xf>
    <xf numFmtId="0" fontId="6" fillId="2" borderId="1" xfId="0" applyFont="1" applyFill="1" applyBorder="1" applyAlignment="1">
      <alignment vertical="top"/>
    </xf>
    <xf numFmtId="0" fontId="6" fillId="2" borderId="1" xfId="0" applyFont="1" applyFill="1" applyBorder="1" applyAlignment="1">
      <alignment horizontal="center" readingOrder="2"/>
    </xf>
    <xf numFmtId="3" fontId="7" fillId="2" borderId="1" xfId="0" applyNumberFormat="1" applyFont="1" applyFill="1" applyBorder="1" applyAlignment="1" applyProtection="1">
      <alignment horizontal="center"/>
      <protection locked="0"/>
    </xf>
    <xf numFmtId="3" fontId="7" fillId="2" borderId="1" xfId="0" applyNumberFormat="1" applyFont="1" applyFill="1" applyBorder="1" applyAlignment="1">
      <alignment horizontal="center"/>
    </xf>
    <xf numFmtId="3" fontId="3" fillId="2" borderId="2" xfId="0" applyNumberFormat="1" applyFont="1" applyFill="1" applyBorder="1" applyAlignment="1" applyProtection="1">
      <alignment vertical="top" wrapText="1"/>
      <protection locked="0"/>
    </xf>
    <xf numFmtId="3" fontId="7" fillId="2" borderId="8" xfId="0" applyNumberFormat="1" applyFont="1" applyFill="1" applyBorder="1" applyAlignment="1">
      <alignment vertical="top" wrapText="1"/>
    </xf>
    <xf numFmtId="0" fontId="6" fillId="2" borderId="9" xfId="0" applyFont="1" applyFill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10" fillId="2" borderId="2" xfId="0" applyFont="1" applyFill="1" applyBorder="1" applyAlignment="1">
      <alignment vertical="top" wrapText="1"/>
    </xf>
    <xf numFmtId="0" fontId="6" fillId="2" borderId="2" xfId="0" applyFont="1" applyFill="1" applyBorder="1" applyAlignment="1">
      <alignment vertical="top" wrapText="1"/>
    </xf>
    <xf numFmtId="0" fontId="6" fillId="0" borderId="1" xfId="0" applyNumberFormat="1" applyFont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vertical="top" wrapText="1" shrinkToFit="1"/>
      <protection locked="0"/>
    </xf>
    <xf numFmtId="0" fontId="3" fillId="0" borderId="0" xfId="0" applyFont="1" applyAlignment="1">
      <alignment horizontal="center" vertical="top"/>
    </xf>
    <xf numFmtId="3" fontId="7" fillId="2" borderId="1" xfId="0" applyNumberFormat="1" applyFont="1" applyFill="1" applyBorder="1" applyAlignment="1" applyProtection="1">
      <alignment horizontal="center" vertical="top"/>
      <protection locked="0"/>
    </xf>
    <xf numFmtId="3" fontId="6" fillId="4" borderId="1" xfId="0" applyNumberFormat="1" applyFont="1" applyFill="1" applyBorder="1" applyAlignment="1">
      <alignment horizontal="center" vertical="top"/>
    </xf>
    <xf numFmtId="3" fontId="4" fillId="0" borderId="1" xfId="0" applyNumberFormat="1" applyFont="1" applyBorder="1" applyAlignment="1">
      <alignment horizontal="center" vertical="top"/>
    </xf>
    <xf numFmtId="3" fontId="3" fillId="2" borderId="2" xfId="0" applyNumberFormat="1" applyFont="1" applyFill="1" applyBorder="1" applyAlignment="1" applyProtection="1">
      <alignment horizontal="center" vertical="top" wrapText="1"/>
      <protection locked="0"/>
    </xf>
    <xf numFmtId="3" fontId="7" fillId="2" borderId="8" xfId="0" applyNumberFormat="1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/>
    </xf>
    <xf numFmtId="0" fontId="6" fillId="5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right" vertical="top" wrapText="1"/>
    </xf>
    <xf numFmtId="0" fontId="7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6" fillId="5" borderId="7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 shrinkToFit="1" readingOrder="2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 wrapText="1" shrinkToFit="1" readingOrder="2"/>
    </xf>
    <xf numFmtId="3" fontId="3" fillId="2" borderId="1" xfId="0" applyNumberFormat="1" applyFont="1" applyFill="1" applyBorder="1" applyAlignment="1" applyProtection="1">
      <alignment horizontal="center" vertical="top" wrapText="1" readingOrder="2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7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center" vertical="top" wrapText="1" readingOrder="2"/>
    </xf>
    <xf numFmtId="3" fontId="3" fillId="0" borderId="1" xfId="0" applyNumberFormat="1" applyFont="1" applyBorder="1" applyAlignment="1" applyProtection="1">
      <alignment vertical="top" wrapText="1" readingOrder="2"/>
      <protection locked="0"/>
    </xf>
    <xf numFmtId="0" fontId="20" fillId="2" borderId="1" xfId="0" applyFont="1" applyFill="1" applyBorder="1" applyAlignment="1">
      <alignment vertical="top" wrapText="1"/>
    </xf>
    <xf numFmtId="0" fontId="3" fillId="0" borderId="1" xfId="0" applyFont="1" applyBorder="1" applyProtection="1">
      <protection locked="0"/>
    </xf>
    <xf numFmtId="0" fontId="21" fillId="2" borderId="1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0" fontId="7" fillId="2" borderId="1" xfId="0" applyFont="1" applyFill="1" applyBorder="1" applyAlignment="1">
      <alignment horizontal="right" vertical="top" wrapText="1"/>
    </xf>
    <xf numFmtId="0" fontId="6" fillId="5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right" vertical="top" wrapText="1"/>
    </xf>
    <xf numFmtId="0" fontId="7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17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 applyProtection="1">
      <alignment vertical="top" wrapText="1" readingOrder="2"/>
      <protection locked="0"/>
    </xf>
    <xf numFmtId="0" fontId="6" fillId="2" borderId="2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2" borderId="1" xfId="0" applyFont="1" applyFill="1" applyBorder="1" applyAlignment="1">
      <alignment horizontal="left" vertical="top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5" borderId="1" xfId="0" applyFont="1" applyFill="1" applyBorder="1" applyAlignment="1" applyProtection="1">
      <alignment vertical="top" wrapText="1"/>
      <protection locked="0"/>
    </xf>
    <xf numFmtId="0" fontId="6" fillId="5" borderId="1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center" readingOrder="2"/>
      <protection locked="0"/>
    </xf>
    <xf numFmtId="0" fontId="14" fillId="5" borderId="1" xfId="0" applyFont="1" applyFill="1" applyBorder="1" applyAlignment="1" applyProtection="1">
      <alignment horizontal="center" vertical="top" wrapText="1"/>
      <protection locked="0"/>
    </xf>
    <xf numFmtId="0" fontId="14" fillId="2" borderId="1" xfId="0" applyFont="1" applyFill="1" applyBorder="1" applyAlignment="1" applyProtection="1">
      <alignment horizontal="center" vertical="top" wrapText="1"/>
      <protection locked="0"/>
    </xf>
    <xf numFmtId="0" fontId="6" fillId="4" borderId="4" xfId="0" applyFont="1" applyFill="1" applyBorder="1" applyAlignment="1" applyProtection="1">
      <alignment horizontal="center" vertical="top" wrapText="1"/>
      <protection locked="0"/>
    </xf>
    <xf numFmtId="3" fontId="3" fillId="2" borderId="1" xfId="0" applyNumberFormat="1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wrapText="1" shrinkToFit="1"/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14" fillId="5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14" fillId="5" borderId="1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Protection="1">
      <protection locked="0"/>
    </xf>
    <xf numFmtId="0" fontId="6" fillId="5" borderId="7" xfId="0" applyFont="1" applyFill="1" applyBorder="1" applyAlignment="1" applyProtection="1">
      <alignment horizontal="left" vertical="top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7" fillId="5" borderId="1" xfId="0" applyFont="1" applyFill="1" applyBorder="1" applyAlignment="1" applyProtection="1">
      <alignment vertical="top" wrapText="1"/>
      <protection locked="0"/>
    </xf>
    <xf numFmtId="3" fontId="6" fillId="4" borderId="1" xfId="0" applyNumberFormat="1" applyFont="1" applyFill="1" applyBorder="1" applyAlignment="1" applyProtection="1">
      <alignment horizontal="center" vertical="top" wrapText="1"/>
      <protection locked="0"/>
    </xf>
    <xf numFmtId="3" fontId="7" fillId="2" borderId="8" xfId="0" applyNumberFormat="1" applyFont="1" applyFill="1" applyBorder="1" applyAlignment="1" applyProtection="1">
      <alignment horizontal="center" vertical="top" wrapText="1"/>
      <protection locked="0"/>
    </xf>
    <xf numFmtId="3" fontId="4" fillId="4" borderId="1" xfId="0" applyNumberFormat="1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 shrinkToFit="1"/>
      <protection locked="0"/>
    </xf>
    <xf numFmtId="3" fontId="3" fillId="0" borderId="1" xfId="0" applyNumberFormat="1" applyFont="1" applyBorder="1" applyAlignment="1" applyProtection="1">
      <alignment horizontal="center" vertical="top"/>
      <protection locked="0"/>
    </xf>
    <xf numFmtId="0" fontId="17" fillId="2" borderId="1" xfId="0" applyFont="1" applyFill="1" applyBorder="1" applyAlignment="1" applyProtection="1">
      <alignment horizontal="center" vertical="top" wrapText="1"/>
      <protection locked="0"/>
    </xf>
    <xf numFmtId="0" fontId="7" fillId="5" borderId="1" xfId="0" applyFont="1" applyFill="1" applyBorder="1" applyAlignment="1" applyProtection="1">
      <alignment vertical="top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16" fillId="0" borderId="1" xfId="0" applyFont="1" applyBorder="1" applyAlignment="1" applyProtection="1">
      <alignment vertical="top" wrapText="1"/>
      <protection locked="0"/>
    </xf>
    <xf numFmtId="0" fontId="6" fillId="5" borderId="1" xfId="0" applyFont="1" applyFill="1" applyBorder="1" applyAlignment="1">
      <alignment horizontal="center" vertical="top" wrapText="1"/>
    </xf>
    <xf numFmtId="0" fontId="6" fillId="5" borderId="7" xfId="0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center" vertical="top" wrapText="1"/>
    </xf>
    <xf numFmtId="0" fontId="6" fillId="5" borderId="4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right" vertical="top" wrapText="1"/>
    </xf>
    <xf numFmtId="0" fontId="7" fillId="2" borderId="1" xfId="0" applyFont="1" applyFill="1" applyBorder="1" applyAlignment="1">
      <alignment horizontal="right" vertical="top" wrapText="1"/>
    </xf>
    <xf numFmtId="0" fontId="7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6" fillId="5" borderId="7" xfId="0" applyFont="1" applyFill="1" applyBorder="1" applyAlignment="1">
      <alignment horizontal="center" vertical="top"/>
    </xf>
    <xf numFmtId="0" fontId="6" fillId="5" borderId="6" xfId="0" applyFont="1" applyFill="1" applyBorder="1" applyAlignment="1">
      <alignment horizontal="center" vertical="top"/>
    </xf>
    <xf numFmtId="0" fontId="6" fillId="5" borderId="4" xfId="0" applyFont="1" applyFill="1" applyBorder="1" applyAlignment="1">
      <alignment horizontal="center" vertical="top"/>
    </xf>
    <xf numFmtId="0" fontId="6" fillId="4" borderId="7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</cellXfs>
  <cellStyles count="6">
    <cellStyle name="Comma 2" xfId="1"/>
    <cellStyle name="Comma 2 2" xfId="4"/>
    <cellStyle name="Normal" xfId="0" builtinId="0"/>
    <cellStyle name="Normal 2" xfId="3"/>
    <cellStyle name="Normal 3" xfId="2"/>
    <cellStyle name="Normal 3 2" xfId="5"/>
  </cellStyles>
  <dxfs count="0"/>
  <tableStyles count="0" defaultTableStyle="TableStyleMedium2" defaultPivotStyle="PivotStyleLight16"/>
  <colors>
    <mruColors>
      <color rgb="FF04CD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75"/>
  <sheetViews>
    <sheetView rightToLeft="1" zoomScale="85" zoomScaleNormal="85" workbookViewId="0">
      <pane ySplit="6" topLeftCell="A7" activePane="bottomLeft" state="frozen"/>
      <selection pane="bottomLeft" activeCell="G9" sqref="G9"/>
    </sheetView>
  </sheetViews>
  <sheetFormatPr defaultColWidth="9.140625" defaultRowHeight="11.25" x14ac:dyDescent="0.2"/>
  <cols>
    <col min="1" max="1" width="3.140625" style="10" customWidth="1"/>
    <col min="2" max="2" width="5.7109375" style="10" customWidth="1"/>
    <col min="3" max="3" width="30.7109375" style="10" customWidth="1"/>
    <col min="4" max="4" width="5.7109375" style="10" customWidth="1"/>
    <col min="5" max="5" width="30.7109375" style="10" customWidth="1"/>
    <col min="6" max="10" width="15.7109375" style="10" customWidth="1"/>
    <col min="11" max="11" width="5.7109375" style="10" customWidth="1"/>
    <col min="12" max="13" width="50.7109375" style="10" customWidth="1"/>
    <col min="14" max="14" width="15.7109375" style="10" customWidth="1"/>
    <col min="15" max="16384" width="9.140625" style="10"/>
  </cols>
  <sheetData>
    <row r="2" spans="1:14" x14ac:dyDescent="0.2">
      <c r="B2" s="42">
        <v>5</v>
      </c>
      <c r="C2" s="42">
        <v>30</v>
      </c>
      <c r="D2" s="42">
        <v>5</v>
      </c>
      <c r="E2" s="42">
        <v>30</v>
      </c>
      <c r="F2" s="42">
        <v>15</v>
      </c>
      <c r="G2" s="42">
        <v>15</v>
      </c>
      <c r="H2" s="42">
        <v>15</v>
      </c>
      <c r="I2" s="42">
        <v>15</v>
      </c>
      <c r="J2" s="42">
        <v>15</v>
      </c>
      <c r="K2" s="42">
        <v>5</v>
      </c>
      <c r="L2" s="42">
        <v>50</v>
      </c>
      <c r="M2" s="42">
        <v>50</v>
      </c>
      <c r="N2" s="42">
        <v>15</v>
      </c>
    </row>
    <row r="4" spans="1:14" ht="15.75" x14ac:dyDescent="0.25"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</row>
    <row r="5" spans="1:14" ht="15.75" x14ac:dyDescent="0.25">
      <c r="B5" s="203" t="s">
        <v>63</v>
      </c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</row>
    <row r="6" spans="1:14" ht="22.5" x14ac:dyDescent="0.2">
      <c r="B6" s="45" t="s">
        <v>0</v>
      </c>
      <c r="C6" s="46" t="s">
        <v>1</v>
      </c>
      <c r="D6" s="46" t="s">
        <v>2</v>
      </c>
      <c r="E6" s="165" t="s">
        <v>9</v>
      </c>
      <c r="F6" s="165" t="s">
        <v>3</v>
      </c>
      <c r="G6" s="46" t="s">
        <v>4</v>
      </c>
      <c r="H6" s="46" t="s">
        <v>10</v>
      </c>
      <c r="I6" s="46" t="s">
        <v>11</v>
      </c>
      <c r="J6" s="46" t="s">
        <v>12</v>
      </c>
      <c r="K6" s="46" t="s">
        <v>51</v>
      </c>
      <c r="L6" s="46" t="s">
        <v>16</v>
      </c>
      <c r="M6" s="46" t="s">
        <v>13</v>
      </c>
      <c r="N6" s="47" t="s">
        <v>62</v>
      </c>
    </row>
    <row r="7" spans="1:14" ht="12" x14ac:dyDescent="0.2">
      <c r="B7" s="11">
        <v>1</v>
      </c>
      <c r="C7" s="11"/>
      <c r="D7" s="107"/>
      <c r="E7" s="166"/>
      <c r="F7" s="167"/>
      <c r="G7" s="107"/>
      <c r="H7" s="11"/>
      <c r="I7" s="11"/>
      <c r="J7" s="11"/>
      <c r="K7" s="11"/>
      <c r="L7" s="204"/>
      <c r="M7" s="204"/>
      <c r="N7" s="178" t="s">
        <v>121</v>
      </c>
    </row>
    <row r="8" spans="1:14" ht="69" customHeight="1" x14ac:dyDescent="0.2">
      <c r="A8" s="10">
        <v>50</v>
      </c>
      <c r="B8" s="6"/>
      <c r="C8" s="6"/>
      <c r="D8" s="21"/>
      <c r="E8" s="168"/>
      <c r="F8" s="168"/>
      <c r="G8" s="21"/>
      <c r="H8" s="6"/>
      <c r="I8" s="6"/>
      <c r="J8" s="6"/>
      <c r="K8" s="6"/>
      <c r="L8" s="205" t="s">
        <v>191</v>
      </c>
      <c r="M8" s="205"/>
      <c r="N8" s="179"/>
    </row>
    <row r="9" spans="1:14" ht="67.5" x14ac:dyDescent="0.2">
      <c r="B9" s="48" t="s">
        <v>20</v>
      </c>
      <c r="C9" s="6" t="s">
        <v>52</v>
      </c>
      <c r="D9" s="21">
        <v>1</v>
      </c>
      <c r="E9" s="87"/>
      <c r="F9" s="3">
        <v>0</v>
      </c>
      <c r="G9" s="4">
        <f t="shared" ref="G9:G16" si="0">F9*D9</f>
        <v>0</v>
      </c>
      <c r="H9" s="7" t="s">
        <v>86</v>
      </c>
      <c r="I9" s="7" t="s">
        <v>87</v>
      </c>
      <c r="J9" s="7" t="s">
        <v>88</v>
      </c>
      <c r="K9" s="7"/>
      <c r="L9" s="13" t="s">
        <v>53</v>
      </c>
      <c r="M9" s="8"/>
      <c r="N9" s="147"/>
    </row>
    <row r="10" spans="1:14" ht="33.75" x14ac:dyDescent="0.2">
      <c r="B10" s="48" t="s">
        <v>19</v>
      </c>
      <c r="C10" s="6" t="s">
        <v>199</v>
      </c>
      <c r="D10" s="36">
        <v>4</v>
      </c>
      <c r="E10" s="87"/>
      <c r="F10" s="3">
        <v>0</v>
      </c>
      <c r="G10" s="4">
        <f>F10*D10</f>
        <v>0</v>
      </c>
      <c r="H10" s="7" t="s">
        <v>263</v>
      </c>
      <c r="I10" s="7" t="s">
        <v>93</v>
      </c>
      <c r="J10" s="7" t="s">
        <v>94</v>
      </c>
      <c r="K10" s="7"/>
      <c r="L10" s="8"/>
      <c r="M10" s="8" t="s">
        <v>209</v>
      </c>
      <c r="N10" s="147"/>
    </row>
    <row r="11" spans="1:14" ht="33.75" x14ac:dyDescent="0.2">
      <c r="B11" s="48" t="s">
        <v>21</v>
      </c>
      <c r="C11" s="6" t="s">
        <v>117</v>
      </c>
      <c r="D11" s="36">
        <v>2</v>
      </c>
      <c r="E11" s="87"/>
      <c r="F11" s="3">
        <v>0</v>
      </c>
      <c r="G11" s="4">
        <f>F11*D11</f>
        <v>0</v>
      </c>
      <c r="H11" s="7" t="s">
        <v>118</v>
      </c>
      <c r="I11" s="7" t="s">
        <v>119</v>
      </c>
      <c r="J11" s="7" t="s">
        <v>120</v>
      </c>
      <c r="K11" s="8"/>
      <c r="L11" s="8"/>
      <c r="M11" s="8" t="s">
        <v>208</v>
      </c>
      <c r="N11" s="147"/>
    </row>
    <row r="12" spans="1:14" ht="33.75" x14ac:dyDescent="0.2">
      <c r="B12" s="48" t="s">
        <v>22</v>
      </c>
      <c r="C12" s="6" t="s">
        <v>196</v>
      </c>
      <c r="D12" s="35">
        <v>4</v>
      </c>
      <c r="E12" s="87"/>
      <c r="F12" s="3">
        <v>0</v>
      </c>
      <c r="G12" s="4">
        <f t="shared" si="0"/>
        <v>0</v>
      </c>
      <c r="H12" s="7" t="s">
        <v>90</v>
      </c>
      <c r="I12" s="7" t="s">
        <v>91</v>
      </c>
      <c r="J12" s="7" t="s">
        <v>92</v>
      </c>
      <c r="K12" s="7"/>
      <c r="L12" s="108"/>
      <c r="M12" s="8" t="s">
        <v>270</v>
      </c>
      <c r="N12" s="147"/>
    </row>
    <row r="13" spans="1:14" ht="33.75" x14ac:dyDescent="0.2">
      <c r="B13" s="48" t="s">
        <v>23</v>
      </c>
      <c r="C13" s="6" t="s">
        <v>200</v>
      </c>
      <c r="D13" s="35">
        <v>4</v>
      </c>
      <c r="E13" s="87"/>
      <c r="F13" s="3">
        <v>0</v>
      </c>
      <c r="G13" s="4">
        <f t="shared" si="0"/>
        <v>0</v>
      </c>
      <c r="H13" s="7" t="s">
        <v>90</v>
      </c>
      <c r="I13" s="7" t="s">
        <v>91</v>
      </c>
      <c r="J13" s="7" t="s">
        <v>92</v>
      </c>
      <c r="K13" s="7"/>
      <c r="L13" s="110"/>
      <c r="M13" s="8" t="s">
        <v>201</v>
      </c>
      <c r="N13" s="147"/>
    </row>
    <row r="14" spans="1:14" ht="22.5" x14ac:dyDescent="0.2">
      <c r="B14" s="48" t="s">
        <v>24</v>
      </c>
      <c r="C14" s="14" t="s">
        <v>14</v>
      </c>
      <c r="D14" s="35">
        <v>2</v>
      </c>
      <c r="E14" s="87"/>
      <c r="F14" s="3">
        <v>0</v>
      </c>
      <c r="G14" s="4">
        <f t="shared" si="0"/>
        <v>0</v>
      </c>
      <c r="H14" s="7" t="s">
        <v>95</v>
      </c>
      <c r="I14" s="7" t="s">
        <v>96</v>
      </c>
      <c r="J14" s="7" t="s">
        <v>97</v>
      </c>
      <c r="K14" s="7"/>
      <c r="L14" s="108"/>
      <c r="M14" s="8"/>
      <c r="N14" s="147"/>
    </row>
    <row r="15" spans="1:14" ht="183" customHeight="1" x14ac:dyDescent="0.2">
      <c r="B15" s="48" t="s">
        <v>25</v>
      </c>
      <c r="C15" s="15" t="s">
        <v>54</v>
      </c>
      <c r="D15" s="35">
        <v>1</v>
      </c>
      <c r="E15" s="87"/>
      <c r="F15" s="3">
        <v>0</v>
      </c>
      <c r="G15" s="4">
        <f t="shared" si="0"/>
        <v>0</v>
      </c>
      <c r="H15" s="7"/>
      <c r="I15" s="7"/>
      <c r="J15" s="7"/>
      <c r="K15" s="8"/>
      <c r="L15" s="206" t="s">
        <v>192</v>
      </c>
      <c r="M15" s="206"/>
      <c r="N15" s="147"/>
    </row>
    <row r="16" spans="1:14" ht="123" customHeight="1" x14ac:dyDescent="0.2">
      <c r="B16" s="48" t="s">
        <v>18</v>
      </c>
      <c r="C16" s="15" t="s">
        <v>55</v>
      </c>
      <c r="D16" s="37">
        <v>1</v>
      </c>
      <c r="E16" s="169"/>
      <c r="F16" s="3">
        <v>0</v>
      </c>
      <c r="G16" s="4">
        <f t="shared" si="0"/>
        <v>0</v>
      </c>
      <c r="H16" s="8"/>
      <c r="I16" s="8"/>
      <c r="J16" s="8"/>
      <c r="K16" s="8"/>
      <c r="L16" s="206" t="s">
        <v>193</v>
      </c>
      <c r="M16" s="206"/>
      <c r="N16" s="147"/>
    </row>
    <row r="17" spans="2:14" x14ac:dyDescent="0.2">
      <c r="B17" s="50"/>
      <c r="C17" s="16"/>
      <c r="D17" s="38"/>
      <c r="E17" s="170"/>
      <c r="F17" s="170" t="s">
        <v>5</v>
      </c>
      <c r="G17" s="17">
        <f>SUM(G9:G16)</f>
        <v>0</v>
      </c>
      <c r="H17" s="18"/>
      <c r="I17" s="18"/>
      <c r="J17" s="18"/>
      <c r="K17" s="18"/>
      <c r="L17" s="18"/>
      <c r="M17" s="18"/>
      <c r="N17" s="180"/>
    </row>
    <row r="18" spans="2:14" ht="12" x14ac:dyDescent="0.2">
      <c r="B18" s="11">
        <v>2</v>
      </c>
      <c r="C18" s="11"/>
      <c r="D18" s="107"/>
      <c r="E18" s="167"/>
      <c r="F18" s="167"/>
      <c r="G18" s="107"/>
      <c r="H18" s="107"/>
      <c r="I18" s="107"/>
      <c r="J18" s="107"/>
      <c r="K18" s="107"/>
      <c r="L18" s="107"/>
      <c r="M18" s="107"/>
      <c r="N18" s="181" t="s">
        <v>124</v>
      </c>
    </row>
    <row r="19" spans="2:14" ht="90" x14ac:dyDescent="0.2">
      <c r="B19" s="54" t="s">
        <v>26</v>
      </c>
      <c r="C19" s="12" t="s">
        <v>239</v>
      </c>
      <c r="D19" s="58">
        <v>1</v>
      </c>
      <c r="E19" s="171"/>
      <c r="F19" s="124">
        <v>0</v>
      </c>
      <c r="G19" s="59">
        <f>F19*D19</f>
        <v>0</v>
      </c>
      <c r="H19" s="60" t="s">
        <v>125</v>
      </c>
      <c r="I19" s="60" t="s">
        <v>236</v>
      </c>
      <c r="J19" s="60" t="s">
        <v>237</v>
      </c>
      <c r="K19" s="61"/>
      <c r="L19" s="110" t="s">
        <v>238</v>
      </c>
      <c r="M19" s="44"/>
      <c r="N19" s="182"/>
    </row>
    <row r="20" spans="2:14" ht="67.5" x14ac:dyDescent="0.2">
      <c r="B20" s="54" t="s">
        <v>27</v>
      </c>
      <c r="C20" s="30" t="s">
        <v>197</v>
      </c>
      <c r="D20" s="21">
        <v>1</v>
      </c>
      <c r="E20" s="168"/>
      <c r="F20" s="27">
        <v>0</v>
      </c>
      <c r="G20" s="4">
        <f t="shared" ref="G20:G21" si="1">F20*D20</f>
        <v>0</v>
      </c>
      <c r="H20" s="28"/>
      <c r="I20" s="28"/>
      <c r="J20" s="28"/>
      <c r="K20" s="28"/>
      <c r="L20" s="8" t="s">
        <v>240</v>
      </c>
      <c r="M20" s="29"/>
      <c r="N20" s="147"/>
    </row>
    <row r="21" spans="2:14" ht="22.5" customHeight="1" x14ac:dyDescent="0.2">
      <c r="B21" s="54" t="s">
        <v>28</v>
      </c>
      <c r="C21" s="6" t="s">
        <v>85</v>
      </c>
      <c r="D21" s="21">
        <v>1</v>
      </c>
      <c r="E21" s="168"/>
      <c r="F21" s="3">
        <v>0</v>
      </c>
      <c r="G21" s="4">
        <f t="shared" si="1"/>
        <v>0</v>
      </c>
      <c r="H21" s="28"/>
      <c r="I21" s="28"/>
      <c r="J21" s="28"/>
      <c r="K21" s="28"/>
      <c r="L21" s="29"/>
      <c r="M21" s="29"/>
      <c r="N21" s="147"/>
    </row>
    <row r="22" spans="2:14" x14ac:dyDescent="0.2">
      <c r="B22" s="50"/>
      <c r="C22" s="16"/>
      <c r="D22" s="38"/>
      <c r="E22" s="170"/>
      <c r="F22" s="170" t="s">
        <v>5</v>
      </c>
      <c r="G22" s="17">
        <f>SUM(G19:G21)</f>
        <v>0</v>
      </c>
      <c r="H22" s="18"/>
      <c r="I22" s="18"/>
      <c r="J22" s="18"/>
      <c r="K22" s="18"/>
      <c r="L22" s="18"/>
      <c r="M22" s="18"/>
      <c r="N22" s="180"/>
    </row>
    <row r="23" spans="2:14" ht="12" x14ac:dyDescent="0.2">
      <c r="B23" s="11">
        <v>3</v>
      </c>
      <c r="C23" s="11"/>
      <c r="D23" s="107"/>
      <c r="E23" s="167"/>
      <c r="F23" s="167"/>
      <c r="G23" s="107"/>
      <c r="H23" s="11"/>
      <c r="I23" s="11"/>
      <c r="J23" s="11"/>
      <c r="K23" s="11"/>
      <c r="L23" s="11"/>
      <c r="M23" s="11"/>
      <c r="N23" s="181" t="s">
        <v>67</v>
      </c>
    </row>
    <row r="24" spans="2:14" ht="270" x14ac:dyDescent="0.2">
      <c r="B24" s="48" t="s">
        <v>31</v>
      </c>
      <c r="C24" s="20" t="s">
        <v>30</v>
      </c>
      <c r="D24" s="21">
        <v>1</v>
      </c>
      <c r="E24" s="168"/>
      <c r="F24" s="3">
        <v>0</v>
      </c>
      <c r="G24" s="4">
        <f>F24*D24</f>
        <v>0</v>
      </c>
      <c r="H24" s="5" t="s">
        <v>98</v>
      </c>
      <c r="I24" s="5" t="s">
        <v>99</v>
      </c>
      <c r="J24" s="21" t="s">
        <v>272</v>
      </c>
      <c r="K24" s="21"/>
      <c r="L24" s="19" t="s">
        <v>122</v>
      </c>
      <c r="M24" s="43" t="s">
        <v>273</v>
      </c>
      <c r="N24" s="147"/>
    </row>
    <row r="25" spans="2:14" ht="247.5" x14ac:dyDescent="0.2">
      <c r="B25" s="48" t="s">
        <v>32</v>
      </c>
      <c r="C25" s="6" t="s">
        <v>15</v>
      </c>
      <c r="D25" s="31">
        <v>1</v>
      </c>
      <c r="E25" s="122"/>
      <c r="F25" s="3">
        <v>0</v>
      </c>
      <c r="G25" s="4">
        <f>F25*D25</f>
        <v>0</v>
      </c>
      <c r="H25" s="5" t="s">
        <v>241</v>
      </c>
      <c r="I25" s="7" t="s">
        <v>76</v>
      </c>
      <c r="J25" s="7"/>
      <c r="K25" s="13"/>
      <c r="L25" s="13" t="s">
        <v>242</v>
      </c>
      <c r="M25" s="13" t="s">
        <v>243</v>
      </c>
      <c r="N25" s="147"/>
    </row>
    <row r="26" spans="2:14" ht="56.25" x14ac:dyDescent="0.2">
      <c r="B26" s="48" t="s">
        <v>33</v>
      </c>
      <c r="C26" s="2" t="s">
        <v>7</v>
      </c>
      <c r="D26" s="21">
        <v>2</v>
      </c>
      <c r="E26" s="168"/>
      <c r="F26" s="3">
        <v>0</v>
      </c>
      <c r="G26" s="4">
        <f t="shared" ref="G26:G28" si="2">F26*D26</f>
        <v>0</v>
      </c>
      <c r="H26" s="5" t="s">
        <v>101</v>
      </c>
      <c r="I26" s="5" t="s">
        <v>102</v>
      </c>
      <c r="J26" s="37" t="s">
        <v>275</v>
      </c>
      <c r="K26" s="13"/>
      <c r="L26" s="13" t="s">
        <v>68</v>
      </c>
      <c r="M26" s="109"/>
      <c r="N26" s="147"/>
    </row>
    <row r="27" spans="2:14" ht="56.25" x14ac:dyDescent="0.2">
      <c r="B27" s="48" t="s">
        <v>34</v>
      </c>
      <c r="C27" s="2" t="s">
        <v>8</v>
      </c>
      <c r="D27" s="21">
        <v>1</v>
      </c>
      <c r="E27" s="168"/>
      <c r="F27" s="3">
        <v>0</v>
      </c>
      <c r="G27" s="4">
        <f t="shared" si="2"/>
        <v>0</v>
      </c>
      <c r="H27" s="5" t="s">
        <v>101</v>
      </c>
      <c r="I27" s="5" t="s">
        <v>103</v>
      </c>
      <c r="J27" s="37" t="s">
        <v>274</v>
      </c>
      <c r="K27" s="13"/>
      <c r="L27" s="13" t="s">
        <v>69</v>
      </c>
      <c r="M27" s="13"/>
      <c r="N27" s="147"/>
    </row>
    <row r="28" spans="2:14" ht="67.5" x14ac:dyDescent="0.2">
      <c r="B28" s="48" t="s">
        <v>35</v>
      </c>
      <c r="C28" s="23" t="s">
        <v>6</v>
      </c>
      <c r="D28" s="21">
        <v>0</v>
      </c>
      <c r="E28" s="168"/>
      <c r="F28" s="3">
        <v>0</v>
      </c>
      <c r="G28" s="4">
        <f t="shared" si="2"/>
        <v>0</v>
      </c>
      <c r="H28" s="5" t="s">
        <v>104</v>
      </c>
      <c r="I28" s="21" t="s">
        <v>105</v>
      </c>
      <c r="J28" s="7" t="s">
        <v>76</v>
      </c>
      <c r="K28" s="13"/>
      <c r="L28" s="13" t="s">
        <v>106</v>
      </c>
      <c r="M28" s="13"/>
      <c r="N28" s="147"/>
    </row>
    <row r="29" spans="2:14" ht="45" x14ac:dyDescent="0.2">
      <c r="B29" s="48" t="s">
        <v>36</v>
      </c>
      <c r="C29" s="2" t="s">
        <v>66</v>
      </c>
      <c r="D29" s="39">
        <v>1</v>
      </c>
      <c r="E29" s="87"/>
      <c r="F29" s="3">
        <v>0</v>
      </c>
      <c r="G29" s="4">
        <f>F29*D29</f>
        <v>0</v>
      </c>
      <c r="H29" s="1" t="s">
        <v>72</v>
      </c>
      <c r="I29" s="5" t="s">
        <v>107</v>
      </c>
      <c r="J29" s="5"/>
      <c r="K29" s="13"/>
      <c r="L29" s="13"/>
      <c r="M29" s="13"/>
      <c r="N29" s="147"/>
    </row>
    <row r="30" spans="2:14" ht="50.1" customHeight="1" x14ac:dyDescent="0.2">
      <c r="B30" s="48" t="s">
        <v>49</v>
      </c>
      <c r="C30" s="2" t="s">
        <v>75</v>
      </c>
      <c r="D30" s="39">
        <v>1</v>
      </c>
      <c r="E30" s="87"/>
      <c r="F30" s="3">
        <v>0</v>
      </c>
      <c r="G30" s="4">
        <f t="shared" ref="G30:G31" si="3">F30*D30</f>
        <v>0</v>
      </c>
      <c r="H30" s="5" t="s">
        <v>74</v>
      </c>
      <c r="I30" s="5"/>
      <c r="J30" s="5"/>
      <c r="K30" s="13"/>
      <c r="L30" s="13"/>
      <c r="M30" s="13"/>
      <c r="N30" s="147"/>
    </row>
    <row r="31" spans="2:14" ht="22.5" x14ac:dyDescent="0.2">
      <c r="B31" s="48" t="s">
        <v>50</v>
      </c>
      <c r="C31" s="2" t="s">
        <v>73</v>
      </c>
      <c r="D31" s="39">
        <v>1</v>
      </c>
      <c r="E31" s="87"/>
      <c r="F31" s="3">
        <v>0</v>
      </c>
      <c r="G31" s="4">
        <f t="shared" si="3"/>
        <v>0</v>
      </c>
      <c r="H31" s="5" t="s">
        <v>359</v>
      </c>
      <c r="I31" s="5"/>
      <c r="J31" s="5"/>
      <c r="K31" s="13"/>
      <c r="L31" s="13"/>
      <c r="M31" s="13"/>
      <c r="N31" s="147"/>
    </row>
    <row r="32" spans="2:14" ht="26.25" customHeight="1" x14ac:dyDescent="0.2">
      <c r="B32" s="48" t="s">
        <v>57</v>
      </c>
      <c r="C32" s="6" t="s">
        <v>85</v>
      </c>
      <c r="D32" s="21">
        <v>1</v>
      </c>
      <c r="E32" s="168"/>
      <c r="F32" s="3">
        <v>0</v>
      </c>
      <c r="G32" s="4">
        <f t="shared" ref="G32" si="4">F32*D32</f>
        <v>0</v>
      </c>
      <c r="H32" s="28"/>
      <c r="I32" s="28"/>
      <c r="J32" s="28"/>
      <c r="K32" s="28"/>
      <c r="L32" s="29"/>
      <c r="M32" s="29"/>
      <c r="N32" s="147"/>
    </row>
    <row r="33" spans="2:14" x14ac:dyDescent="0.2">
      <c r="B33" s="50"/>
      <c r="C33" s="16"/>
      <c r="D33" s="38"/>
      <c r="E33" s="170"/>
      <c r="F33" s="170" t="s">
        <v>5</v>
      </c>
      <c r="G33" s="17">
        <f>SUM(G24:G32)</f>
        <v>0</v>
      </c>
      <c r="H33" s="18"/>
      <c r="I33" s="18"/>
      <c r="J33" s="18"/>
      <c r="K33" s="18"/>
      <c r="L33" s="18"/>
      <c r="M33" s="18"/>
      <c r="N33" s="180"/>
    </row>
    <row r="34" spans="2:14" ht="12" x14ac:dyDescent="0.2">
      <c r="B34" s="62">
        <v>4</v>
      </c>
      <c r="C34" s="56"/>
      <c r="D34" s="63"/>
      <c r="E34" s="172"/>
      <c r="F34" s="172"/>
      <c r="G34" s="63"/>
      <c r="H34" s="56"/>
      <c r="I34" s="56"/>
      <c r="J34" s="56"/>
      <c r="K34" s="56"/>
      <c r="L34" s="56"/>
      <c r="M34" s="56"/>
      <c r="N34" s="181" t="s">
        <v>128</v>
      </c>
    </row>
    <row r="35" spans="2:14" ht="24" x14ac:dyDescent="0.2">
      <c r="B35" s="64" t="s">
        <v>38</v>
      </c>
      <c r="C35" s="65" t="s">
        <v>203</v>
      </c>
      <c r="D35" s="66">
        <v>1</v>
      </c>
      <c r="E35" s="173"/>
      <c r="F35" s="68">
        <v>0</v>
      </c>
      <c r="G35" s="69">
        <f t="shared" ref="G35" si="5">F35*D35</f>
        <v>0</v>
      </c>
      <c r="H35" s="70"/>
      <c r="I35" s="71"/>
      <c r="J35" s="71"/>
      <c r="K35" s="71"/>
      <c r="L35" s="71" t="s">
        <v>204</v>
      </c>
      <c r="M35" s="71"/>
      <c r="N35" s="147"/>
    </row>
    <row r="36" spans="2:14" x14ac:dyDescent="0.2">
      <c r="B36" s="50"/>
      <c r="C36" s="16"/>
      <c r="D36" s="38"/>
      <c r="E36" s="170"/>
      <c r="F36" s="170" t="s">
        <v>5</v>
      </c>
      <c r="G36" s="17">
        <f>SUM(G35:G35)</f>
        <v>0</v>
      </c>
      <c r="H36" s="18"/>
      <c r="I36" s="18"/>
      <c r="J36" s="18"/>
      <c r="K36" s="18"/>
      <c r="L36" s="18"/>
      <c r="M36" s="18"/>
      <c r="N36" s="180"/>
    </row>
    <row r="37" spans="2:14" ht="12" x14ac:dyDescent="0.2">
      <c r="B37" s="62">
        <v>5</v>
      </c>
      <c r="C37" s="56"/>
      <c r="D37" s="63"/>
      <c r="E37" s="172"/>
      <c r="F37" s="172"/>
      <c r="G37" s="63"/>
      <c r="H37" s="56"/>
      <c r="I37" s="56"/>
      <c r="J37" s="56"/>
      <c r="K37" s="56"/>
      <c r="L37" s="56"/>
      <c r="M37" s="56"/>
      <c r="N37" s="181" t="s">
        <v>130</v>
      </c>
    </row>
    <row r="38" spans="2:14" ht="112.5" x14ac:dyDescent="0.2">
      <c r="B38" s="48" t="s">
        <v>111</v>
      </c>
      <c r="C38" s="22" t="s">
        <v>77</v>
      </c>
      <c r="D38" s="31">
        <v>1</v>
      </c>
      <c r="E38" s="89"/>
      <c r="F38" s="3">
        <v>0</v>
      </c>
      <c r="G38" s="4">
        <f t="shared" ref="G38:G46" si="6">F38*D38</f>
        <v>0</v>
      </c>
      <c r="H38" s="7" t="s">
        <v>108</v>
      </c>
      <c r="I38" s="7" t="s">
        <v>76</v>
      </c>
      <c r="J38" s="8"/>
      <c r="K38" s="8"/>
      <c r="L38" s="8" t="s">
        <v>17</v>
      </c>
      <c r="M38" s="8"/>
      <c r="N38" s="147"/>
    </row>
    <row r="39" spans="2:14" ht="84" x14ac:dyDescent="0.2">
      <c r="B39" s="48" t="s">
        <v>42</v>
      </c>
      <c r="C39" s="67" t="s">
        <v>131</v>
      </c>
      <c r="D39" s="72">
        <v>1</v>
      </c>
      <c r="E39" s="88"/>
      <c r="F39" s="73">
        <v>0</v>
      </c>
      <c r="G39" s="69">
        <f t="shared" si="6"/>
        <v>0</v>
      </c>
      <c r="H39" s="74" t="s">
        <v>132</v>
      </c>
      <c r="I39" s="75"/>
      <c r="J39" s="75"/>
      <c r="K39" s="75"/>
      <c r="L39" s="75" t="s">
        <v>134</v>
      </c>
      <c r="M39" s="75" t="s">
        <v>244</v>
      </c>
      <c r="N39" s="147"/>
    </row>
    <row r="40" spans="2:14" ht="90" x14ac:dyDescent="0.2">
      <c r="B40" s="48" t="s">
        <v>43</v>
      </c>
      <c r="C40" s="6" t="s">
        <v>133</v>
      </c>
      <c r="D40" s="39">
        <v>1</v>
      </c>
      <c r="E40" s="87"/>
      <c r="F40" s="3">
        <v>0</v>
      </c>
      <c r="G40" s="4">
        <f t="shared" si="6"/>
        <v>0</v>
      </c>
      <c r="H40" s="7" t="s">
        <v>115</v>
      </c>
      <c r="I40" s="7" t="s">
        <v>76</v>
      </c>
      <c r="J40" s="8"/>
      <c r="K40" s="7"/>
      <c r="L40" s="8" t="s">
        <v>116</v>
      </c>
      <c r="M40" s="8" t="s">
        <v>375</v>
      </c>
      <c r="N40" s="147"/>
    </row>
    <row r="41" spans="2:14" ht="101.25" x14ac:dyDescent="0.2">
      <c r="B41" s="48" t="s">
        <v>44</v>
      </c>
      <c r="C41" s="24" t="s">
        <v>83</v>
      </c>
      <c r="D41" s="39">
        <v>2</v>
      </c>
      <c r="E41" s="87"/>
      <c r="F41" s="3">
        <v>0</v>
      </c>
      <c r="G41" s="4">
        <f t="shared" si="6"/>
        <v>0</v>
      </c>
      <c r="H41" s="7"/>
      <c r="I41" s="8"/>
      <c r="J41" s="8"/>
      <c r="K41" s="8"/>
      <c r="L41" s="8" t="s">
        <v>82</v>
      </c>
      <c r="M41" s="8" t="s">
        <v>84</v>
      </c>
      <c r="N41" s="147"/>
    </row>
    <row r="42" spans="2:14" ht="90" x14ac:dyDescent="0.2">
      <c r="B42" s="48" t="s">
        <v>58</v>
      </c>
      <c r="C42" s="24" t="s">
        <v>114</v>
      </c>
      <c r="D42" s="40">
        <v>2</v>
      </c>
      <c r="E42" s="89"/>
      <c r="F42" s="3">
        <v>0</v>
      </c>
      <c r="G42" s="4">
        <f t="shared" si="6"/>
        <v>0</v>
      </c>
      <c r="H42" s="7"/>
      <c r="I42" s="8"/>
      <c r="J42" s="8"/>
      <c r="K42" s="8"/>
      <c r="L42" s="8" t="s">
        <v>40</v>
      </c>
      <c r="M42" s="8" t="s">
        <v>78</v>
      </c>
      <c r="N42" s="147"/>
    </row>
    <row r="43" spans="2:14" ht="33.75" x14ac:dyDescent="0.2">
      <c r="B43" s="48" t="s">
        <v>59</v>
      </c>
      <c r="C43" s="121" t="s">
        <v>70</v>
      </c>
      <c r="D43" s="25">
        <v>2</v>
      </c>
      <c r="E43" s="89"/>
      <c r="F43" s="3">
        <v>0</v>
      </c>
      <c r="G43" s="52">
        <f t="shared" si="6"/>
        <v>0</v>
      </c>
      <c r="H43" s="26" t="s">
        <v>109</v>
      </c>
      <c r="I43" s="8"/>
      <c r="J43" s="8"/>
      <c r="K43" s="8"/>
      <c r="L43" s="53"/>
      <c r="M43" s="8"/>
      <c r="N43" s="147"/>
    </row>
    <row r="44" spans="2:14" ht="33.75" x14ac:dyDescent="0.2">
      <c r="B44" s="48" t="s">
        <v>60</v>
      </c>
      <c r="C44" s="121" t="s">
        <v>71</v>
      </c>
      <c r="D44" s="25">
        <v>48</v>
      </c>
      <c r="E44" s="89"/>
      <c r="F44" s="3">
        <v>0</v>
      </c>
      <c r="G44" s="52">
        <f t="shared" si="6"/>
        <v>0</v>
      </c>
      <c r="H44" s="26" t="s">
        <v>110</v>
      </c>
      <c r="I44" s="8"/>
      <c r="J44" s="8"/>
      <c r="K44" s="8"/>
      <c r="L44" s="53"/>
      <c r="M44" s="8"/>
      <c r="N44" s="147"/>
    </row>
    <row r="45" spans="2:14" ht="33.75" x14ac:dyDescent="0.2">
      <c r="B45" s="48" t="s">
        <v>61</v>
      </c>
      <c r="C45" s="9" t="s">
        <v>80</v>
      </c>
      <c r="D45" s="31">
        <v>1</v>
      </c>
      <c r="E45" s="89"/>
      <c r="F45" s="3">
        <v>0</v>
      </c>
      <c r="G45" s="4">
        <f t="shared" si="6"/>
        <v>0</v>
      </c>
      <c r="H45" s="7" t="s">
        <v>81</v>
      </c>
      <c r="I45" s="8"/>
      <c r="J45" s="8"/>
      <c r="K45" s="8"/>
      <c r="L45" s="53"/>
      <c r="M45" s="8"/>
      <c r="N45" s="147"/>
    </row>
    <row r="46" spans="2:14" ht="191.25" x14ac:dyDescent="0.2">
      <c r="B46" s="48" t="s">
        <v>112</v>
      </c>
      <c r="C46" s="6" t="s">
        <v>79</v>
      </c>
      <c r="D46" s="40">
        <v>1</v>
      </c>
      <c r="E46" s="89"/>
      <c r="F46" s="3">
        <v>0</v>
      </c>
      <c r="G46" s="4">
        <f t="shared" si="6"/>
        <v>0</v>
      </c>
      <c r="H46" s="7"/>
      <c r="I46" s="7"/>
      <c r="J46" s="7"/>
      <c r="K46" s="7"/>
      <c r="L46" s="8" t="s">
        <v>194</v>
      </c>
      <c r="M46" s="8" t="s">
        <v>64</v>
      </c>
      <c r="N46" s="147"/>
    </row>
    <row r="47" spans="2:14" x14ac:dyDescent="0.2">
      <c r="B47" s="50"/>
      <c r="C47" s="16"/>
      <c r="D47" s="38"/>
      <c r="E47" s="170"/>
      <c r="F47" s="170" t="s">
        <v>5</v>
      </c>
      <c r="G47" s="17">
        <f>SUM(G38:G46)</f>
        <v>0</v>
      </c>
      <c r="H47" s="18"/>
      <c r="I47" s="18"/>
      <c r="J47" s="18"/>
      <c r="K47" s="18"/>
      <c r="L47" s="18"/>
      <c r="M47" s="18"/>
      <c r="N47" s="180"/>
    </row>
    <row r="48" spans="2:14" x14ac:dyDescent="0.2">
      <c r="B48" s="76">
        <v>6</v>
      </c>
      <c r="C48" s="11"/>
      <c r="D48" s="107"/>
      <c r="E48" s="167"/>
      <c r="F48" s="167"/>
      <c r="G48" s="107"/>
      <c r="H48" s="107"/>
      <c r="I48" s="107"/>
      <c r="J48" s="107"/>
      <c r="K48" s="107"/>
      <c r="L48" s="107"/>
      <c r="M48" s="106"/>
      <c r="N48" s="183" t="s">
        <v>154</v>
      </c>
    </row>
    <row r="49" spans="2:14" ht="202.5" x14ac:dyDescent="0.2">
      <c r="B49" s="77" t="s">
        <v>45</v>
      </c>
      <c r="C49" s="14" t="s">
        <v>152</v>
      </c>
      <c r="D49" s="37">
        <v>2</v>
      </c>
      <c r="E49" s="169"/>
      <c r="F49" s="27">
        <v>0</v>
      </c>
      <c r="G49" s="4">
        <f>F49*D49</f>
        <v>0</v>
      </c>
      <c r="H49" s="78"/>
      <c r="I49" s="1"/>
      <c r="J49" s="1"/>
      <c r="K49" s="79"/>
      <c r="L49" s="105" t="s">
        <v>149</v>
      </c>
      <c r="M49" s="83"/>
      <c r="N49" s="147"/>
    </row>
    <row r="50" spans="2:14" ht="36" x14ac:dyDescent="0.2">
      <c r="B50" s="77" t="s">
        <v>46</v>
      </c>
      <c r="C50" s="6" t="s">
        <v>145</v>
      </c>
      <c r="D50" s="39">
        <v>1</v>
      </c>
      <c r="E50" s="87"/>
      <c r="F50" s="27">
        <v>0</v>
      </c>
      <c r="G50" s="4">
        <f>F50*D50</f>
        <v>0</v>
      </c>
      <c r="H50" s="70" t="s">
        <v>150</v>
      </c>
      <c r="I50" s="70" t="s">
        <v>151</v>
      </c>
      <c r="J50" s="1"/>
      <c r="K50" s="1"/>
      <c r="L50" s="7"/>
      <c r="M50" s="84"/>
      <c r="N50" s="147"/>
    </row>
    <row r="51" spans="2:14" ht="22.5" x14ac:dyDescent="0.2">
      <c r="B51" s="77" t="s">
        <v>47</v>
      </c>
      <c r="C51" s="6" t="s">
        <v>146</v>
      </c>
      <c r="D51" s="40">
        <v>1</v>
      </c>
      <c r="E51" s="89"/>
      <c r="F51" s="27">
        <v>0</v>
      </c>
      <c r="G51" s="59">
        <f t="shared" ref="G51" si="7">F51*D51</f>
        <v>0</v>
      </c>
      <c r="H51" s="1"/>
      <c r="I51" s="1"/>
      <c r="J51" s="1"/>
      <c r="K51" s="1"/>
      <c r="L51" s="105" t="s">
        <v>147</v>
      </c>
      <c r="M51" s="1"/>
      <c r="N51" s="147"/>
    </row>
    <row r="52" spans="2:14" x14ac:dyDescent="0.2">
      <c r="B52" s="80"/>
      <c r="C52" s="81"/>
      <c r="D52" s="90"/>
      <c r="E52" s="174"/>
      <c r="F52" s="170" t="s">
        <v>5</v>
      </c>
      <c r="G52" s="92">
        <f>SUM(G49:G51)</f>
        <v>0</v>
      </c>
      <c r="H52" s="82"/>
      <c r="I52" s="82"/>
      <c r="J52" s="82"/>
      <c r="K52" s="82"/>
      <c r="L52" s="82"/>
      <c r="M52" s="82"/>
      <c r="N52" s="184"/>
    </row>
    <row r="53" spans="2:14" x14ac:dyDescent="0.2">
      <c r="B53" s="11">
        <v>7</v>
      </c>
      <c r="C53" s="11"/>
      <c r="D53" s="107"/>
      <c r="E53" s="166"/>
      <c r="F53" s="167"/>
      <c r="G53" s="107"/>
      <c r="H53" s="11"/>
      <c r="I53" s="11"/>
      <c r="J53" s="11"/>
      <c r="K53" s="11"/>
      <c r="L53" s="204"/>
      <c r="M53" s="204"/>
      <c r="N53" s="185" t="s">
        <v>190</v>
      </c>
    </row>
    <row r="54" spans="2:14" ht="22.5" x14ac:dyDescent="0.2">
      <c r="B54" s="48" t="s">
        <v>136</v>
      </c>
      <c r="C54" s="96" t="s">
        <v>155</v>
      </c>
      <c r="D54" s="97">
        <v>4</v>
      </c>
      <c r="E54" s="100"/>
      <c r="F54" s="27">
        <v>0</v>
      </c>
      <c r="G54" s="4">
        <f>F54*D54</f>
        <v>0</v>
      </c>
      <c r="H54" s="1" t="s">
        <v>156</v>
      </c>
      <c r="I54" s="1"/>
      <c r="J54" s="1"/>
      <c r="K54" s="1"/>
      <c r="L54" s="1"/>
      <c r="M54" s="21"/>
      <c r="N54" s="147"/>
    </row>
    <row r="55" spans="2:14" ht="22.5" x14ac:dyDescent="0.2">
      <c r="B55" s="48" t="s">
        <v>137</v>
      </c>
      <c r="C55" s="96" t="s">
        <v>157</v>
      </c>
      <c r="D55" s="97">
        <v>3</v>
      </c>
      <c r="E55" s="100"/>
      <c r="F55" s="27">
        <v>0</v>
      </c>
      <c r="G55" s="4">
        <f t="shared" ref="G55:G63" si="8">F55*D55</f>
        <v>0</v>
      </c>
      <c r="H55" s="1" t="s">
        <v>158</v>
      </c>
      <c r="I55" s="1"/>
      <c r="J55" s="1"/>
      <c r="K55" s="1"/>
      <c r="L55" s="1"/>
      <c r="M55" s="1"/>
      <c r="N55" s="147"/>
    </row>
    <row r="56" spans="2:14" ht="56.25" x14ac:dyDescent="0.2">
      <c r="B56" s="48" t="s">
        <v>138</v>
      </c>
      <c r="C56" s="96" t="s">
        <v>160</v>
      </c>
      <c r="D56" s="97">
        <v>5</v>
      </c>
      <c r="E56" s="175"/>
      <c r="F56" s="27">
        <v>0</v>
      </c>
      <c r="G56" s="4">
        <f t="shared" si="8"/>
        <v>0</v>
      </c>
      <c r="H56" s="1"/>
      <c r="I56" s="1"/>
      <c r="J56" s="1"/>
      <c r="K56" s="1"/>
      <c r="L56" s="105" t="s">
        <v>159</v>
      </c>
      <c r="M56" s="1"/>
      <c r="N56" s="147"/>
    </row>
    <row r="57" spans="2:14" ht="56.25" x14ac:dyDescent="0.2">
      <c r="B57" s="48" t="s">
        <v>229</v>
      </c>
      <c r="C57" s="96" t="s">
        <v>161</v>
      </c>
      <c r="D57" s="97">
        <v>5</v>
      </c>
      <c r="E57" s="175"/>
      <c r="F57" s="27">
        <v>0</v>
      </c>
      <c r="G57" s="4">
        <f t="shared" si="8"/>
        <v>0</v>
      </c>
      <c r="H57" s="1"/>
      <c r="I57" s="1"/>
      <c r="J57" s="1"/>
      <c r="K57" s="1"/>
      <c r="L57" s="105" t="s">
        <v>159</v>
      </c>
      <c r="M57" s="1"/>
      <c r="N57" s="147"/>
    </row>
    <row r="58" spans="2:14" ht="45" x14ac:dyDescent="0.2">
      <c r="B58" s="48" t="s">
        <v>139</v>
      </c>
      <c r="C58" s="96" t="s">
        <v>162</v>
      </c>
      <c r="D58" s="41">
        <v>1</v>
      </c>
      <c r="E58" s="100"/>
      <c r="F58" s="27">
        <v>0</v>
      </c>
      <c r="G58" s="4">
        <f t="shared" si="8"/>
        <v>0</v>
      </c>
      <c r="H58" s="102" t="s">
        <v>163</v>
      </c>
      <c r="I58" s="1" t="s">
        <v>164</v>
      </c>
      <c r="J58" s="1"/>
      <c r="K58" s="1"/>
      <c r="L58" s="105" t="s">
        <v>165</v>
      </c>
      <c r="M58" s="1"/>
      <c r="N58" s="147"/>
    </row>
    <row r="59" spans="2:14" ht="33.75" x14ac:dyDescent="0.2">
      <c r="B59" s="48" t="s">
        <v>140</v>
      </c>
      <c r="C59" s="96" t="s">
        <v>166</v>
      </c>
      <c r="D59" s="41">
        <v>1</v>
      </c>
      <c r="E59" s="100"/>
      <c r="F59" s="27">
        <v>0</v>
      </c>
      <c r="G59" s="4">
        <f t="shared" si="8"/>
        <v>0</v>
      </c>
      <c r="H59" s="102" t="s">
        <v>167</v>
      </c>
      <c r="I59" s="1" t="s">
        <v>168</v>
      </c>
      <c r="J59" s="1"/>
      <c r="K59" s="1"/>
      <c r="L59" s="105" t="s">
        <v>169</v>
      </c>
      <c r="M59" s="1"/>
      <c r="N59" s="147"/>
    </row>
    <row r="60" spans="2:14" ht="33.75" x14ac:dyDescent="0.2">
      <c r="B60" s="48" t="s">
        <v>141</v>
      </c>
      <c r="C60" s="96" t="s">
        <v>170</v>
      </c>
      <c r="D60" s="41">
        <v>1</v>
      </c>
      <c r="E60" s="100"/>
      <c r="F60" s="27">
        <v>0</v>
      </c>
      <c r="G60" s="4">
        <f t="shared" si="8"/>
        <v>0</v>
      </c>
      <c r="H60" s="102" t="s">
        <v>171</v>
      </c>
      <c r="I60" s="1" t="s">
        <v>172</v>
      </c>
      <c r="J60" s="1"/>
      <c r="K60" s="1"/>
      <c r="L60" s="105" t="s">
        <v>173</v>
      </c>
      <c r="M60" s="1"/>
      <c r="N60" s="147"/>
    </row>
    <row r="61" spans="2:14" ht="33.75" x14ac:dyDescent="0.2">
      <c r="B61" s="48" t="s">
        <v>142</v>
      </c>
      <c r="C61" s="96" t="s">
        <v>174</v>
      </c>
      <c r="D61" s="31">
        <v>1</v>
      </c>
      <c r="E61" s="176"/>
      <c r="F61" s="3">
        <v>0</v>
      </c>
      <c r="G61" s="4">
        <f t="shared" si="8"/>
        <v>0</v>
      </c>
      <c r="H61" s="102" t="s">
        <v>175</v>
      </c>
      <c r="I61" s="1" t="s">
        <v>176</v>
      </c>
      <c r="J61" s="5"/>
      <c r="K61" s="13"/>
      <c r="L61" s="13" t="s">
        <v>177</v>
      </c>
      <c r="M61" s="13"/>
      <c r="N61" s="147"/>
    </row>
    <row r="62" spans="2:14" ht="33.75" x14ac:dyDescent="0.2">
      <c r="B62" s="48" t="s">
        <v>143</v>
      </c>
      <c r="C62" s="6" t="s">
        <v>178</v>
      </c>
      <c r="D62" s="41">
        <v>2</v>
      </c>
      <c r="E62" s="100"/>
      <c r="F62" s="27">
        <v>0</v>
      </c>
      <c r="G62" s="4">
        <f t="shared" si="8"/>
        <v>0</v>
      </c>
      <c r="H62" s="102" t="s">
        <v>175</v>
      </c>
      <c r="I62" s="1" t="s">
        <v>179</v>
      </c>
      <c r="J62" s="5"/>
      <c r="K62" s="13"/>
      <c r="L62" s="104" t="s">
        <v>180</v>
      </c>
      <c r="M62" s="13"/>
      <c r="N62" s="147"/>
    </row>
    <row r="63" spans="2:14" ht="147" customHeight="1" x14ac:dyDescent="0.2">
      <c r="B63" s="48" t="s">
        <v>144</v>
      </c>
      <c r="C63" s="101" t="s">
        <v>376</v>
      </c>
      <c r="D63" s="31">
        <v>1</v>
      </c>
      <c r="E63" s="122"/>
      <c r="F63" s="27">
        <v>0</v>
      </c>
      <c r="G63" s="4">
        <f t="shared" si="8"/>
        <v>0</v>
      </c>
      <c r="H63" s="26"/>
      <c r="I63" s="1"/>
      <c r="J63" s="1"/>
      <c r="K63" s="1"/>
      <c r="L63" s="207" t="s">
        <v>198</v>
      </c>
      <c r="M63" s="207"/>
      <c r="N63" s="147"/>
    </row>
    <row r="64" spans="2:14" x14ac:dyDescent="0.2">
      <c r="B64" s="50"/>
      <c r="C64" s="16"/>
      <c r="D64" s="16"/>
      <c r="E64" s="177"/>
      <c r="F64" s="170" t="s">
        <v>5</v>
      </c>
      <c r="G64" s="17">
        <f>SUM(G54:G63)</f>
        <v>0</v>
      </c>
      <c r="H64" s="18"/>
      <c r="I64" s="18"/>
      <c r="J64" s="18"/>
      <c r="K64" s="18"/>
      <c r="L64" s="18"/>
      <c r="M64" s="18"/>
      <c r="N64" s="180"/>
    </row>
    <row r="66" spans="2:13" x14ac:dyDescent="0.2">
      <c r="B66" s="86" t="s">
        <v>37</v>
      </c>
      <c r="C66" s="86"/>
      <c r="D66" s="86"/>
      <c r="E66" s="86"/>
      <c r="F66" s="86"/>
      <c r="G66" s="86"/>
      <c r="H66" s="33"/>
      <c r="I66" s="33"/>
      <c r="J66" s="33"/>
      <c r="K66" s="33"/>
      <c r="L66" s="33"/>
      <c r="M66" s="34"/>
    </row>
    <row r="67" spans="2:13" x14ac:dyDescent="0.2">
      <c r="B67" s="11">
        <v>1</v>
      </c>
      <c r="C67" s="198" t="s">
        <v>121</v>
      </c>
      <c r="D67" s="198"/>
      <c r="E67" s="198"/>
      <c r="F67" s="198"/>
      <c r="G67" s="93">
        <f>G17</f>
        <v>0</v>
      </c>
      <c r="H67" s="33"/>
      <c r="I67" s="33"/>
      <c r="J67" s="33"/>
      <c r="K67" s="33"/>
      <c r="L67" s="33"/>
      <c r="M67" s="33"/>
    </row>
    <row r="68" spans="2:13" x14ac:dyDescent="0.2">
      <c r="B68" s="11">
        <v>2</v>
      </c>
      <c r="C68" s="198" t="s">
        <v>124</v>
      </c>
      <c r="D68" s="198"/>
      <c r="E68" s="198"/>
      <c r="F68" s="198"/>
      <c r="G68" s="93">
        <f>G22</f>
        <v>0</v>
      </c>
      <c r="H68" s="33"/>
      <c r="I68" s="33"/>
      <c r="J68" s="33"/>
      <c r="K68" s="33"/>
      <c r="L68" s="33"/>
      <c r="M68" s="33"/>
    </row>
    <row r="69" spans="2:13" x14ac:dyDescent="0.2">
      <c r="B69" s="11">
        <v>3</v>
      </c>
      <c r="C69" s="198" t="s">
        <v>67</v>
      </c>
      <c r="D69" s="198"/>
      <c r="E69" s="198"/>
      <c r="F69" s="198"/>
      <c r="G69" s="93">
        <f>G33</f>
        <v>0</v>
      </c>
      <c r="H69" s="33"/>
      <c r="I69" s="33"/>
      <c r="J69" s="33"/>
      <c r="K69" s="33"/>
      <c r="L69" s="33"/>
      <c r="M69" s="33"/>
    </row>
    <row r="70" spans="2:13" x14ac:dyDescent="0.2">
      <c r="B70" s="11">
        <v>4</v>
      </c>
      <c r="C70" s="198" t="s">
        <v>128</v>
      </c>
      <c r="D70" s="198"/>
      <c r="E70" s="198"/>
      <c r="F70" s="198"/>
      <c r="G70" s="93">
        <f>G36</f>
        <v>0</v>
      </c>
      <c r="H70" s="33"/>
      <c r="I70" s="33"/>
      <c r="J70" s="33"/>
      <c r="K70" s="33"/>
      <c r="L70" s="33"/>
      <c r="M70" s="33"/>
    </row>
    <row r="71" spans="2:13" x14ac:dyDescent="0.2">
      <c r="B71" s="11">
        <v>5</v>
      </c>
      <c r="C71" s="198" t="s">
        <v>130</v>
      </c>
      <c r="D71" s="198"/>
      <c r="E71" s="198"/>
      <c r="F71" s="198"/>
      <c r="G71" s="93">
        <f>G47</f>
        <v>0</v>
      </c>
      <c r="H71" s="33"/>
      <c r="I71" s="33"/>
      <c r="J71" s="33"/>
      <c r="K71" s="33"/>
      <c r="L71" s="33"/>
      <c r="M71" s="33"/>
    </row>
    <row r="72" spans="2:13" x14ac:dyDescent="0.2">
      <c r="B72" s="11">
        <v>6</v>
      </c>
      <c r="C72" s="199" t="s">
        <v>154</v>
      </c>
      <c r="D72" s="200"/>
      <c r="E72" s="200"/>
      <c r="F72" s="201"/>
      <c r="G72" s="93">
        <f>G52</f>
        <v>0</v>
      </c>
      <c r="H72" s="33"/>
      <c r="I72" s="33"/>
      <c r="J72" s="33"/>
      <c r="K72" s="33"/>
      <c r="L72" s="33"/>
      <c r="M72" s="33"/>
    </row>
    <row r="73" spans="2:13" x14ac:dyDescent="0.2">
      <c r="B73" s="11">
        <v>7</v>
      </c>
      <c r="C73" s="199" t="s">
        <v>190</v>
      </c>
      <c r="D73" s="200"/>
      <c r="E73" s="200"/>
      <c r="F73" s="201"/>
      <c r="G73" s="93">
        <f>G64</f>
        <v>0</v>
      </c>
      <c r="H73" s="33"/>
      <c r="I73" s="33"/>
      <c r="J73" s="33"/>
      <c r="K73" s="33"/>
      <c r="L73" s="33"/>
      <c r="M73" s="33"/>
    </row>
    <row r="74" spans="2:13" x14ac:dyDescent="0.2">
      <c r="B74" s="55"/>
      <c r="C74" s="202" t="s">
        <v>5</v>
      </c>
      <c r="D74" s="202"/>
      <c r="E74" s="202"/>
      <c r="F74" s="202"/>
      <c r="G74" s="94">
        <f>SUM(G67:G73)</f>
        <v>0</v>
      </c>
      <c r="H74" s="33"/>
      <c r="I74" s="33"/>
      <c r="J74" s="33"/>
      <c r="K74" s="33"/>
      <c r="L74" s="33"/>
      <c r="M74" s="33"/>
    </row>
    <row r="75" spans="2:13" x14ac:dyDescent="0.2">
      <c r="B75" s="55"/>
      <c r="C75" s="202" t="s">
        <v>65</v>
      </c>
      <c r="D75" s="202"/>
      <c r="E75" s="202"/>
      <c r="F75" s="202"/>
      <c r="G75" s="95">
        <f>G74*1.17</f>
        <v>0</v>
      </c>
    </row>
  </sheetData>
  <sheetProtection algorithmName="SHA-512" hashValue="yOBC6wgE9nHf4zr4QjJw83wItlvqCSRnCXJH3QkQlgyBzCJVfTTbC2Hv91GJpqxQqgLIrg0q/SJUjsTKqZ54YA==" saltValue="ZDwzDZ3s+ajZgevszp0tJA==" spinCount="100000" sheet="1" objects="1" scenarios="1"/>
  <mergeCells count="17">
    <mergeCell ref="C70:F70"/>
    <mergeCell ref="B4:N4"/>
    <mergeCell ref="B5:N5"/>
    <mergeCell ref="L7:M7"/>
    <mergeCell ref="L8:M8"/>
    <mergeCell ref="L15:M15"/>
    <mergeCell ref="L16:M16"/>
    <mergeCell ref="L53:M53"/>
    <mergeCell ref="L63:M63"/>
    <mergeCell ref="C67:F67"/>
    <mergeCell ref="C68:F68"/>
    <mergeCell ref="C69:F69"/>
    <mergeCell ref="C71:F71"/>
    <mergeCell ref="C72:F72"/>
    <mergeCell ref="C73:F73"/>
    <mergeCell ref="C74:F74"/>
    <mergeCell ref="C75:F75"/>
  </mergeCells>
  <pageMargins left="0.23622047244094491" right="0.23622047244094491" top="0.74803149606299213" bottom="0.74803149606299213" header="0.31496062992125984" footer="0.31496062992125984"/>
  <pageSetup paperSize="77" scale="5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75"/>
  <sheetViews>
    <sheetView rightToLeft="1" zoomScale="85" zoomScaleNormal="85" workbookViewId="0">
      <pane ySplit="6" topLeftCell="A51" activePane="bottomLeft" state="frozen"/>
      <selection pane="bottomLeft" activeCell="N8" sqref="N8:N64"/>
    </sheetView>
  </sheetViews>
  <sheetFormatPr defaultColWidth="9.140625" defaultRowHeight="11.25" x14ac:dyDescent="0.2"/>
  <cols>
    <col min="1" max="1" width="3.140625" style="10" customWidth="1"/>
    <col min="2" max="2" width="5.7109375" style="10" customWidth="1"/>
    <col min="3" max="3" width="30.7109375" style="10" customWidth="1"/>
    <col min="4" max="4" width="5.7109375" style="10" customWidth="1"/>
    <col min="5" max="5" width="30.7109375" style="10" customWidth="1"/>
    <col min="6" max="10" width="15.7109375" style="10" customWidth="1"/>
    <col min="11" max="11" width="5.7109375" style="10" customWidth="1"/>
    <col min="12" max="13" width="50.7109375" style="10" customWidth="1"/>
    <col min="14" max="14" width="15.7109375" style="10" customWidth="1"/>
    <col min="15" max="16384" width="9.140625" style="10"/>
  </cols>
  <sheetData>
    <row r="2" spans="1:14" x14ac:dyDescent="0.2">
      <c r="B2" s="42">
        <v>5</v>
      </c>
      <c r="C2" s="42">
        <v>30</v>
      </c>
      <c r="D2" s="42">
        <v>5</v>
      </c>
      <c r="E2" s="42">
        <v>30</v>
      </c>
      <c r="F2" s="42">
        <v>15</v>
      </c>
      <c r="G2" s="42">
        <v>15</v>
      </c>
      <c r="H2" s="42">
        <v>15</v>
      </c>
      <c r="I2" s="42">
        <v>15</v>
      </c>
      <c r="J2" s="42">
        <v>15</v>
      </c>
      <c r="K2" s="42">
        <v>5</v>
      </c>
      <c r="L2" s="42">
        <v>50</v>
      </c>
      <c r="M2" s="42">
        <v>50</v>
      </c>
      <c r="N2" s="42">
        <v>15</v>
      </c>
    </row>
    <row r="4" spans="1:14" ht="15.75" x14ac:dyDescent="0.25"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</row>
    <row r="5" spans="1:14" ht="15.75" x14ac:dyDescent="0.25">
      <c r="B5" s="203" t="s">
        <v>63</v>
      </c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</row>
    <row r="6" spans="1:14" ht="22.5" x14ac:dyDescent="0.2">
      <c r="B6" s="45" t="s">
        <v>0</v>
      </c>
      <c r="C6" s="46" t="s">
        <v>1</v>
      </c>
      <c r="D6" s="46" t="s">
        <v>2</v>
      </c>
      <c r="E6" s="46" t="s">
        <v>9</v>
      </c>
      <c r="F6" s="46" t="s">
        <v>3</v>
      </c>
      <c r="G6" s="46" t="s">
        <v>4</v>
      </c>
      <c r="H6" s="46" t="s">
        <v>10</v>
      </c>
      <c r="I6" s="46" t="s">
        <v>11</v>
      </c>
      <c r="J6" s="46" t="s">
        <v>12</v>
      </c>
      <c r="K6" s="46" t="s">
        <v>51</v>
      </c>
      <c r="L6" s="46" t="s">
        <v>16</v>
      </c>
      <c r="M6" s="46" t="s">
        <v>13</v>
      </c>
      <c r="N6" s="47" t="s">
        <v>62</v>
      </c>
    </row>
    <row r="7" spans="1:14" ht="12" x14ac:dyDescent="0.2">
      <c r="B7" s="11">
        <v>1</v>
      </c>
      <c r="C7" s="11"/>
      <c r="D7" s="107"/>
      <c r="E7" s="11"/>
      <c r="F7" s="107"/>
      <c r="G7" s="107"/>
      <c r="H7" s="11"/>
      <c r="I7" s="11"/>
      <c r="J7" s="11"/>
      <c r="K7" s="11"/>
      <c r="L7" s="204"/>
      <c r="M7" s="204"/>
      <c r="N7" s="56" t="s">
        <v>121</v>
      </c>
    </row>
    <row r="8" spans="1:14" ht="69" customHeight="1" x14ac:dyDescent="0.2">
      <c r="A8" s="10">
        <v>50</v>
      </c>
      <c r="B8" s="6"/>
      <c r="C8" s="6"/>
      <c r="D8" s="21"/>
      <c r="E8" s="168"/>
      <c r="F8" s="168"/>
      <c r="G8" s="21"/>
      <c r="H8" s="6"/>
      <c r="I8" s="6"/>
      <c r="J8" s="6"/>
      <c r="K8" s="6"/>
      <c r="L8" s="205" t="s">
        <v>191</v>
      </c>
      <c r="M8" s="205"/>
      <c r="N8" s="179"/>
    </row>
    <row r="9" spans="1:14" ht="67.5" x14ac:dyDescent="0.2">
      <c r="B9" s="48" t="s">
        <v>20</v>
      </c>
      <c r="C9" s="6" t="s">
        <v>52</v>
      </c>
      <c r="D9" s="21">
        <v>1</v>
      </c>
      <c r="E9" s="87"/>
      <c r="F9" s="3">
        <v>0</v>
      </c>
      <c r="G9" s="4">
        <f t="shared" ref="G9:G16" si="0">F9*D9</f>
        <v>0</v>
      </c>
      <c r="H9" s="7" t="s">
        <v>86</v>
      </c>
      <c r="I9" s="7" t="s">
        <v>87</v>
      </c>
      <c r="J9" s="7" t="s">
        <v>88</v>
      </c>
      <c r="K9" s="7"/>
      <c r="L9" s="13" t="s">
        <v>53</v>
      </c>
      <c r="M9" s="8"/>
      <c r="N9" s="147"/>
    </row>
    <row r="10" spans="1:14" ht="33.75" x14ac:dyDescent="0.2">
      <c r="B10" s="48" t="s">
        <v>19</v>
      </c>
      <c r="C10" s="6" t="s">
        <v>199</v>
      </c>
      <c r="D10" s="36">
        <v>4</v>
      </c>
      <c r="E10" s="87"/>
      <c r="F10" s="3">
        <v>0</v>
      </c>
      <c r="G10" s="4">
        <f>F10*D10</f>
        <v>0</v>
      </c>
      <c r="H10" s="7" t="s">
        <v>263</v>
      </c>
      <c r="I10" s="7" t="s">
        <v>93</v>
      </c>
      <c r="J10" s="7" t="s">
        <v>94</v>
      </c>
      <c r="K10" s="7"/>
      <c r="L10" s="8"/>
      <c r="M10" s="8" t="s">
        <v>209</v>
      </c>
      <c r="N10" s="147"/>
    </row>
    <row r="11" spans="1:14" ht="33.75" x14ac:dyDescent="0.2">
      <c r="B11" s="48" t="s">
        <v>21</v>
      </c>
      <c r="C11" s="6" t="s">
        <v>117</v>
      </c>
      <c r="D11" s="36">
        <v>2</v>
      </c>
      <c r="E11" s="87"/>
      <c r="F11" s="3">
        <v>0</v>
      </c>
      <c r="G11" s="4">
        <f>F11*D11</f>
        <v>0</v>
      </c>
      <c r="H11" s="7" t="s">
        <v>118</v>
      </c>
      <c r="I11" s="7" t="s">
        <v>119</v>
      </c>
      <c r="J11" s="7" t="s">
        <v>120</v>
      </c>
      <c r="K11" s="8"/>
      <c r="L11" s="8"/>
      <c r="M11" s="8" t="s">
        <v>208</v>
      </c>
      <c r="N11" s="147"/>
    </row>
    <row r="12" spans="1:14" ht="33.75" x14ac:dyDescent="0.2">
      <c r="B12" s="48" t="s">
        <v>22</v>
      </c>
      <c r="C12" s="6" t="s">
        <v>196</v>
      </c>
      <c r="D12" s="35">
        <v>4</v>
      </c>
      <c r="E12" s="87"/>
      <c r="F12" s="3">
        <v>0</v>
      </c>
      <c r="G12" s="4">
        <f t="shared" si="0"/>
        <v>0</v>
      </c>
      <c r="H12" s="7" t="s">
        <v>90</v>
      </c>
      <c r="I12" s="7" t="s">
        <v>91</v>
      </c>
      <c r="J12" s="7" t="s">
        <v>92</v>
      </c>
      <c r="K12" s="7"/>
      <c r="L12" s="110"/>
      <c r="M12" s="8" t="s">
        <v>270</v>
      </c>
      <c r="N12" s="147"/>
    </row>
    <row r="13" spans="1:14" ht="33.75" x14ac:dyDescent="0.2">
      <c r="B13" s="48" t="s">
        <v>23</v>
      </c>
      <c r="C13" s="6" t="s">
        <v>200</v>
      </c>
      <c r="D13" s="35">
        <v>6</v>
      </c>
      <c r="E13" s="87"/>
      <c r="F13" s="3">
        <v>0</v>
      </c>
      <c r="G13" s="4">
        <f t="shared" si="0"/>
        <v>0</v>
      </c>
      <c r="H13" s="7" t="s">
        <v>90</v>
      </c>
      <c r="I13" s="7" t="s">
        <v>91</v>
      </c>
      <c r="J13" s="7" t="s">
        <v>92</v>
      </c>
      <c r="K13" s="7"/>
      <c r="L13" s="110"/>
      <c r="M13" s="8" t="s">
        <v>201</v>
      </c>
      <c r="N13" s="147"/>
    </row>
    <row r="14" spans="1:14" ht="22.5" x14ac:dyDescent="0.2">
      <c r="B14" s="48" t="s">
        <v>24</v>
      </c>
      <c r="C14" s="14" t="s">
        <v>14</v>
      </c>
      <c r="D14" s="35">
        <v>2</v>
      </c>
      <c r="E14" s="87"/>
      <c r="F14" s="3">
        <v>0</v>
      </c>
      <c r="G14" s="4">
        <f t="shared" si="0"/>
        <v>0</v>
      </c>
      <c r="H14" s="7" t="s">
        <v>95</v>
      </c>
      <c r="I14" s="7" t="s">
        <v>96</v>
      </c>
      <c r="J14" s="7" t="s">
        <v>97</v>
      </c>
      <c r="K14" s="7"/>
      <c r="L14" s="110"/>
      <c r="M14" s="8"/>
      <c r="N14" s="147"/>
    </row>
    <row r="15" spans="1:14" ht="156" customHeight="1" x14ac:dyDescent="0.2">
      <c r="B15" s="48" t="s">
        <v>25</v>
      </c>
      <c r="C15" s="15" t="s">
        <v>54</v>
      </c>
      <c r="D15" s="35">
        <v>1</v>
      </c>
      <c r="E15" s="87"/>
      <c r="F15" s="3">
        <v>0</v>
      </c>
      <c r="G15" s="4">
        <f t="shared" si="0"/>
        <v>0</v>
      </c>
      <c r="H15" s="7"/>
      <c r="I15" s="7"/>
      <c r="J15" s="7"/>
      <c r="K15" s="8"/>
      <c r="L15" s="206" t="s">
        <v>192</v>
      </c>
      <c r="M15" s="206"/>
      <c r="N15" s="147"/>
    </row>
    <row r="16" spans="1:14" ht="139.5" customHeight="1" x14ac:dyDescent="0.2">
      <c r="B16" s="48" t="s">
        <v>18</v>
      </c>
      <c r="C16" s="15" t="s">
        <v>55</v>
      </c>
      <c r="D16" s="37">
        <v>1</v>
      </c>
      <c r="E16" s="169"/>
      <c r="F16" s="3">
        <v>0</v>
      </c>
      <c r="G16" s="4">
        <f t="shared" si="0"/>
        <v>0</v>
      </c>
      <c r="H16" s="8"/>
      <c r="I16" s="8"/>
      <c r="J16" s="8"/>
      <c r="K16" s="8"/>
      <c r="L16" s="206" t="s">
        <v>193</v>
      </c>
      <c r="M16" s="206"/>
      <c r="N16" s="147"/>
    </row>
    <row r="17" spans="2:14" x14ac:dyDescent="0.2">
      <c r="B17" s="50"/>
      <c r="C17" s="16"/>
      <c r="D17" s="38"/>
      <c r="E17" s="170"/>
      <c r="F17" s="170" t="s">
        <v>5</v>
      </c>
      <c r="G17" s="17">
        <f>SUM(G9:G16)</f>
        <v>0</v>
      </c>
      <c r="H17" s="18"/>
      <c r="I17" s="18"/>
      <c r="J17" s="18"/>
      <c r="K17" s="18"/>
      <c r="L17" s="18"/>
      <c r="M17" s="18"/>
      <c r="N17" s="180"/>
    </row>
    <row r="18" spans="2:14" ht="12" x14ac:dyDescent="0.2">
      <c r="B18" s="11">
        <v>2</v>
      </c>
      <c r="C18" s="11"/>
      <c r="D18" s="107"/>
      <c r="E18" s="167"/>
      <c r="F18" s="167"/>
      <c r="G18" s="107"/>
      <c r="H18" s="107"/>
      <c r="I18" s="107"/>
      <c r="J18" s="107"/>
      <c r="K18" s="107"/>
      <c r="L18" s="107"/>
      <c r="M18" s="107"/>
      <c r="N18" s="181" t="s">
        <v>124</v>
      </c>
    </row>
    <row r="19" spans="2:14" ht="90" x14ac:dyDescent="0.2">
      <c r="B19" s="54" t="s">
        <v>26</v>
      </c>
      <c r="C19" s="12" t="s">
        <v>239</v>
      </c>
      <c r="D19" s="58">
        <v>1</v>
      </c>
      <c r="E19" s="171"/>
      <c r="F19" s="113">
        <v>0</v>
      </c>
      <c r="G19" s="114">
        <f>F19*D19</f>
        <v>0</v>
      </c>
      <c r="H19" s="60" t="s">
        <v>125</v>
      </c>
      <c r="I19" s="60" t="s">
        <v>236</v>
      </c>
      <c r="J19" s="60" t="s">
        <v>237</v>
      </c>
      <c r="K19" s="61"/>
      <c r="L19" s="110" t="s">
        <v>238</v>
      </c>
      <c r="M19" s="44"/>
      <c r="N19" s="182"/>
    </row>
    <row r="20" spans="2:14" ht="67.5" x14ac:dyDescent="0.2">
      <c r="B20" s="54" t="s">
        <v>27</v>
      </c>
      <c r="C20" s="30" t="s">
        <v>197</v>
      </c>
      <c r="D20" s="21">
        <v>1</v>
      </c>
      <c r="E20" s="168"/>
      <c r="F20" s="27">
        <v>0</v>
      </c>
      <c r="G20" s="4">
        <f t="shared" ref="G20" si="1">F20*D20</f>
        <v>0</v>
      </c>
      <c r="H20" s="28"/>
      <c r="I20" s="28"/>
      <c r="J20" s="28"/>
      <c r="K20" s="28"/>
      <c r="L20" s="8" t="s">
        <v>240</v>
      </c>
      <c r="M20" s="29"/>
      <c r="N20" s="147"/>
    </row>
    <row r="21" spans="2:14" x14ac:dyDescent="0.2">
      <c r="B21" s="54" t="s">
        <v>28</v>
      </c>
      <c r="C21" s="6" t="s">
        <v>85</v>
      </c>
      <c r="D21" s="21">
        <v>1</v>
      </c>
      <c r="E21" s="168"/>
      <c r="F21" s="3">
        <v>0</v>
      </c>
      <c r="G21" s="4">
        <f t="shared" ref="G21" si="2">F21*D21</f>
        <v>0</v>
      </c>
      <c r="H21" s="28"/>
      <c r="I21" s="28"/>
      <c r="J21" s="28"/>
      <c r="K21" s="28"/>
      <c r="L21" s="29"/>
      <c r="M21" s="29"/>
      <c r="N21" s="147"/>
    </row>
    <row r="22" spans="2:14" x14ac:dyDescent="0.2">
      <c r="B22" s="50"/>
      <c r="C22" s="16"/>
      <c r="D22" s="38"/>
      <c r="E22" s="170"/>
      <c r="F22" s="170" t="s">
        <v>5</v>
      </c>
      <c r="G22" s="17">
        <f>SUM(G19:G21)</f>
        <v>0</v>
      </c>
      <c r="H22" s="18"/>
      <c r="I22" s="18"/>
      <c r="J22" s="18"/>
      <c r="K22" s="18"/>
      <c r="L22" s="18"/>
      <c r="M22" s="18"/>
      <c r="N22" s="180"/>
    </row>
    <row r="23" spans="2:14" ht="12" x14ac:dyDescent="0.2">
      <c r="B23" s="11">
        <v>3</v>
      </c>
      <c r="C23" s="11"/>
      <c r="D23" s="107"/>
      <c r="E23" s="167"/>
      <c r="F23" s="167"/>
      <c r="G23" s="107"/>
      <c r="H23" s="11"/>
      <c r="I23" s="11"/>
      <c r="J23" s="11"/>
      <c r="K23" s="11"/>
      <c r="L23" s="11"/>
      <c r="M23" s="11"/>
      <c r="N23" s="181" t="s">
        <v>67</v>
      </c>
    </row>
    <row r="24" spans="2:14" ht="270" x14ac:dyDescent="0.2">
      <c r="B24" s="48" t="s">
        <v>31</v>
      </c>
      <c r="C24" s="20" t="s">
        <v>30</v>
      </c>
      <c r="D24" s="21">
        <v>1</v>
      </c>
      <c r="E24" s="168"/>
      <c r="F24" s="3">
        <v>0</v>
      </c>
      <c r="G24" s="4">
        <f>F24*D24</f>
        <v>0</v>
      </c>
      <c r="H24" s="5" t="s">
        <v>98</v>
      </c>
      <c r="I24" s="5" t="s">
        <v>99</v>
      </c>
      <c r="J24" s="21" t="s">
        <v>272</v>
      </c>
      <c r="K24" s="21"/>
      <c r="L24" s="19" t="s">
        <v>122</v>
      </c>
      <c r="M24" s="43" t="s">
        <v>123</v>
      </c>
      <c r="N24" s="147"/>
    </row>
    <row r="25" spans="2:14" ht="247.5" x14ac:dyDescent="0.2">
      <c r="B25" s="48" t="s">
        <v>32</v>
      </c>
      <c r="C25" s="6" t="s">
        <v>15</v>
      </c>
      <c r="D25" s="31">
        <v>1</v>
      </c>
      <c r="E25" s="122"/>
      <c r="F25" s="3">
        <v>0</v>
      </c>
      <c r="G25" s="4">
        <f>F25*D25</f>
        <v>0</v>
      </c>
      <c r="H25" s="5" t="s">
        <v>241</v>
      </c>
      <c r="I25" s="7" t="s">
        <v>76</v>
      </c>
      <c r="J25" s="7"/>
      <c r="K25" s="13"/>
      <c r="L25" s="13" t="s">
        <v>242</v>
      </c>
      <c r="M25" s="13" t="s">
        <v>243</v>
      </c>
      <c r="N25" s="147"/>
    </row>
    <row r="26" spans="2:14" ht="56.25" x14ac:dyDescent="0.2">
      <c r="B26" s="48" t="s">
        <v>33</v>
      </c>
      <c r="C26" s="2" t="s">
        <v>7</v>
      </c>
      <c r="D26" s="21">
        <v>2</v>
      </c>
      <c r="E26" s="168"/>
      <c r="F26" s="3">
        <v>0</v>
      </c>
      <c r="G26" s="4">
        <f t="shared" ref="G26:G28" si="3">F26*D26</f>
        <v>0</v>
      </c>
      <c r="H26" s="5" t="s">
        <v>101</v>
      </c>
      <c r="I26" s="5" t="s">
        <v>102</v>
      </c>
      <c r="J26" s="37" t="s">
        <v>275</v>
      </c>
      <c r="K26" s="13"/>
      <c r="L26" s="13" t="s">
        <v>68</v>
      </c>
      <c r="M26" s="109"/>
      <c r="N26" s="147"/>
    </row>
    <row r="27" spans="2:14" ht="56.25" x14ac:dyDescent="0.2">
      <c r="B27" s="48" t="s">
        <v>34</v>
      </c>
      <c r="C27" s="2" t="s">
        <v>8</v>
      </c>
      <c r="D27" s="21">
        <v>1</v>
      </c>
      <c r="E27" s="168"/>
      <c r="F27" s="3">
        <v>0</v>
      </c>
      <c r="G27" s="4">
        <f t="shared" si="3"/>
        <v>0</v>
      </c>
      <c r="H27" s="5" t="s">
        <v>101</v>
      </c>
      <c r="I27" s="5" t="s">
        <v>103</v>
      </c>
      <c r="J27" s="37" t="s">
        <v>274</v>
      </c>
      <c r="K27" s="13"/>
      <c r="L27" s="13" t="s">
        <v>69</v>
      </c>
      <c r="M27" s="13"/>
      <c r="N27" s="147"/>
    </row>
    <row r="28" spans="2:14" ht="67.5" x14ac:dyDescent="0.2">
      <c r="B28" s="48" t="s">
        <v>35</v>
      </c>
      <c r="C28" s="23" t="s">
        <v>6</v>
      </c>
      <c r="D28" s="21">
        <v>1</v>
      </c>
      <c r="E28" s="168"/>
      <c r="F28" s="3">
        <v>0</v>
      </c>
      <c r="G28" s="4">
        <f t="shared" si="3"/>
        <v>0</v>
      </c>
      <c r="H28" s="5" t="s">
        <v>104</v>
      </c>
      <c r="I28" s="21" t="s">
        <v>105</v>
      </c>
      <c r="J28" s="7" t="s">
        <v>76</v>
      </c>
      <c r="K28" s="13"/>
      <c r="L28" s="13" t="s">
        <v>106</v>
      </c>
      <c r="M28" s="13"/>
      <c r="N28" s="147"/>
    </row>
    <row r="29" spans="2:14" ht="45" x14ac:dyDescent="0.2">
      <c r="B29" s="48" t="s">
        <v>36</v>
      </c>
      <c r="C29" s="2" t="s">
        <v>66</v>
      </c>
      <c r="D29" s="39">
        <v>1</v>
      </c>
      <c r="E29" s="87"/>
      <c r="F29" s="3">
        <v>0</v>
      </c>
      <c r="G29" s="4">
        <f>F29*D29</f>
        <v>0</v>
      </c>
      <c r="H29" s="1" t="s">
        <v>72</v>
      </c>
      <c r="I29" s="5" t="s">
        <v>107</v>
      </c>
      <c r="J29" s="5"/>
      <c r="K29" s="13"/>
      <c r="L29" s="13"/>
      <c r="M29" s="13"/>
      <c r="N29" s="147"/>
    </row>
    <row r="30" spans="2:14" ht="50.1" customHeight="1" x14ac:dyDescent="0.2">
      <c r="B30" s="48" t="s">
        <v>49</v>
      </c>
      <c r="C30" s="2" t="s">
        <v>75</v>
      </c>
      <c r="D30" s="39">
        <v>1</v>
      </c>
      <c r="E30" s="87"/>
      <c r="F30" s="3">
        <v>0</v>
      </c>
      <c r="G30" s="4">
        <f t="shared" ref="G30:G31" si="4">F30*D30</f>
        <v>0</v>
      </c>
      <c r="H30" s="5" t="s">
        <v>74</v>
      </c>
      <c r="I30" s="5"/>
      <c r="J30" s="5"/>
      <c r="K30" s="13"/>
      <c r="L30" s="13"/>
      <c r="M30" s="13"/>
      <c r="N30" s="147"/>
    </row>
    <row r="31" spans="2:14" ht="22.5" x14ac:dyDescent="0.2">
      <c r="B31" s="48" t="s">
        <v>50</v>
      </c>
      <c r="C31" s="2" t="s">
        <v>73</v>
      </c>
      <c r="D31" s="39">
        <v>1</v>
      </c>
      <c r="E31" s="87"/>
      <c r="F31" s="3">
        <v>0</v>
      </c>
      <c r="G31" s="4">
        <f t="shared" si="4"/>
        <v>0</v>
      </c>
      <c r="H31" s="5" t="s">
        <v>359</v>
      </c>
      <c r="I31" s="5"/>
      <c r="J31" s="5"/>
      <c r="K31" s="13"/>
      <c r="L31" s="13"/>
      <c r="M31" s="13"/>
      <c r="N31" s="147"/>
    </row>
    <row r="32" spans="2:14" x14ac:dyDescent="0.2">
      <c r="B32" s="48" t="s">
        <v>57</v>
      </c>
      <c r="C32" s="6" t="s">
        <v>85</v>
      </c>
      <c r="D32" s="21">
        <v>1</v>
      </c>
      <c r="E32" s="168"/>
      <c r="F32" s="3">
        <v>0</v>
      </c>
      <c r="G32" s="4">
        <f t="shared" ref="G32" si="5">F32*D32</f>
        <v>0</v>
      </c>
      <c r="H32" s="28"/>
      <c r="I32" s="28"/>
      <c r="J32" s="28"/>
      <c r="K32" s="28"/>
      <c r="L32" s="29"/>
      <c r="M32" s="29"/>
      <c r="N32" s="147"/>
    </row>
    <row r="33" spans="2:14" x14ac:dyDescent="0.2">
      <c r="B33" s="50"/>
      <c r="C33" s="16"/>
      <c r="D33" s="38"/>
      <c r="E33" s="170"/>
      <c r="F33" s="170" t="s">
        <v>5</v>
      </c>
      <c r="G33" s="17">
        <f>SUM(G24:G32)</f>
        <v>0</v>
      </c>
      <c r="H33" s="18"/>
      <c r="I33" s="18"/>
      <c r="J33" s="18"/>
      <c r="K33" s="18"/>
      <c r="L33" s="18"/>
      <c r="M33" s="18"/>
      <c r="N33" s="180"/>
    </row>
    <row r="34" spans="2:14" ht="12" x14ac:dyDescent="0.2">
      <c r="B34" s="62">
        <v>4</v>
      </c>
      <c r="C34" s="56"/>
      <c r="D34" s="63"/>
      <c r="E34" s="172"/>
      <c r="F34" s="172"/>
      <c r="G34" s="63"/>
      <c r="H34" s="56"/>
      <c r="I34" s="56"/>
      <c r="J34" s="56"/>
      <c r="K34" s="56"/>
      <c r="L34" s="56"/>
      <c r="M34" s="56"/>
      <c r="N34" s="181" t="s">
        <v>128</v>
      </c>
    </row>
    <row r="35" spans="2:14" ht="24" x14ac:dyDescent="0.2">
      <c r="B35" s="64" t="s">
        <v>38</v>
      </c>
      <c r="C35" s="65" t="s">
        <v>203</v>
      </c>
      <c r="D35" s="66">
        <v>1</v>
      </c>
      <c r="E35" s="173"/>
      <c r="F35" s="68">
        <v>0</v>
      </c>
      <c r="G35" s="69">
        <f t="shared" ref="G35" si="6">F35*D35</f>
        <v>0</v>
      </c>
      <c r="H35" s="70"/>
      <c r="I35" s="71"/>
      <c r="J35" s="71"/>
      <c r="K35" s="71"/>
      <c r="L35" s="71" t="s">
        <v>204</v>
      </c>
      <c r="M35" s="71"/>
      <c r="N35" s="147"/>
    </row>
    <row r="36" spans="2:14" x14ac:dyDescent="0.2">
      <c r="B36" s="50"/>
      <c r="C36" s="16"/>
      <c r="D36" s="38"/>
      <c r="E36" s="170"/>
      <c r="F36" s="170" t="s">
        <v>5</v>
      </c>
      <c r="G36" s="17">
        <f>SUM(G35)</f>
        <v>0</v>
      </c>
      <c r="H36" s="18"/>
      <c r="I36" s="18"/>
      <c r="J36" s="18"/>
      <c r="K36" s="18"/>
      <c r="L36" s="18"/>
      <c r="M36" s="18"/>
      <c r="N36" s="180"/>
    </row>
    <row r="37" spans="2:14" ht="12" x14ac:dyDescent="0.2">
      <c r="B37" s="62">
        <v>5</v>
      </c>
      <c r="C37" s="56"/>
      <c r="D37" s="63"/>
      <c r="E37" s="172"/>
      <c r="F37" s="172"/>
      <c r="G37" s="63"/>
      <c r="H37" s="56"/>
      <c r="I37" s="56"/>
      <c r="J37" s="56"/>
      <c r="K37" s="56"/>
      <c r="L37" s="56"/>
      <c r="M37" s="56"/>
      <c r="N37" s="181" t="s">
        <v>130</v>
      </c>
    </row>
    <row r="38" spans="2:14" ht="112.5" x14ac:dyDescent="0.2">
      <c r="B38" s="48" t="s">
        <v>111</v>
      </c>
      <c r="C38" s="22" t="s">
        <v>77</v>
      </c>
      <c r="D38" s="31">
        <v>1</v>
      </c>
      <c r="E38" s="89"/>
      <c r="F38" s="3">
        <v>0</v>
      </c>
      <c r="G38" s="4">
        <f t="shared" ref="G38:G46" si="7">F38*D38</f>
        <v>0</v>
      </c>
      <c r="H38" s="7" t="s">
        <v>108</v>
      </c>
      <c r="I38" s="7" t="s">
        <v>76</v>
      </c>
      <c r="J38" s="8"/>
      <c r="K38" s="8"/>
      <c r="L38" s="8" t="s">
        <v>17</v>
      </c>
      <c r="M38" s="8"/>
      <c r="N38" s="147"/>
    </row>
    <row r="39" spans="2:14" ht="84" x14ac:dyDescent="0.2">
      <c r="B39" s="48" t="s">
        <v>42</v>
      </c>
      <c r="C39" s="67" t="s">
        <v>131</v>
      </c>
      <c r="D39" s="72">
        <v>1</v>
      </c>
      <c r="E39" s="88"/>
      <c r="F39" s="73">
        <v>0</v>
      </c>
      <c r="G39" s="69">
        <f t="shared" si="7"/>
        <v>0</v>
      </c>
      <c r="H39" s="74" t="s">
        <v>132</v>
      </c>
      <c r="I39" s="75"/>
      <c r="J39" s="75"/>
      <c r="K39" s="75"/>
      <c r="L39" s="75" t="s">
        <v>134</v>
      </c>
      <c r="M39" s="75" t="s">
        <v>244</v>
      </c>
      <c r="N39" s="147"/>
    </row>
    <row r="40" spans="2:14" ht="90" x14ac:dyDescent="0.2">
      <c r="B40" s="48" t="s">
        <v>43</v>
      </c>
      <c r="C40" s="6" t="s">
        <v>133</v>
      </c>
      <c r="D40" s="39">
        <v>1</v>
      </c>
      <c r="E40" s="87"/>
      <c r="F40" s="3">
        <v>0</v>
      </c>
      <c r="G40" s="4">
        <f t="shared" si="7"/>
        <v>0</v>
      </c>
      <c r="H40" s="7" t="s">
        <v>115</v>
      </c>
      <c r="I40" s="7" t="s">
        <v>76</v>
      </c>
      <c r="J40" s="8"/>
      <c r="K40" s="7"/>
      <c r="L40" s="8" t="s">
        <v>116</v>
      </c>
      <c r="M40" s="8" t="s">
        <v>375</v>
      </c>
      <c r="N40" s="147"/>
    </row>
    <row r="41" spans="2:14" ht="101.25" x14ac:dyDescent="0.2">
      <c r="B41" s="48" t="s">
        <v>44</v>
      </c>
      <c r="C41" s="24" t="s">
        <v>83</v>
      </c>
      <c r="D41" s="39">
        <v>2</v>
      </c>
      <c r="E41" s="87"/>
      <c r="F41" s="3">
        <v>0</v>
      </c>
      <c r="G41" s="4">
        <f t="shared" si="7"/>
        <v>0</v>
      </c>
      <c r="H41" s="7"/>
      <c r="I41" s="8"/>
      <c r="J41" s="8"/>
      <c r="K41" s="8"/>
      <c r="L41" s="8" t="s">
        <v>82</v>
      </c>
      <c r="M41" s="8" t="s">
        <v>84</v>
      </c>
      <c r="N41" s="147"/>
    </row>
    <row r="42" spans="2:14" ht="90" x14ac:dyDescent="0.2">
      <c r="B42" s="48" t="s">
        <v>58</v>
      </c>
      <c r="C42" s="24" t="s">
        <v>114</v>
      </c>
      <c r="D42" s="40">
        <v>2</v>
      </c>
      <c r="E42" s="89"/>
      <c r="F42" s="3">
        <v>0</v>
      </c>
      <c r="G42" s="4">
        <f t="shared" si="7"/>
        <v>0</v>
      </c>
      <c r="H42" s="7"/>
      <c r="I42" s="8"/>
      <c r="J42" s="8"/>
      <c r="K42" s="8"/>
      <c r="L42" s="8" t="s">
        <v>40</v>
      </c>
      <c r="M42" s="8" t="s">
        <v>78</v>
      </c>
      <c r="N42" s="147"/>
    </row>
    <row r="43" spans="2:14" ht="33.75" x14ac:dyDescent="0.2">
      <c r="B43" s="48" t="s">
        <v>59</v>
      </c>
      <c r="C43" s="51" t="s">
        <v>70</v>
      </c>
      <c r="D43" s="25">
        <v>2</v>
      </c>
      <c r="E43" s="89"/>
      <c r="F43" s="3">
        <v>0</v>
      </c>
      <c r="G43" s="52">
        <f t="shared" si="7"/>
        <v>0</v>
      </c>
      <c r="H43" s="26" t="s">
        <v>109</v>
      </c>
      <c r="I43" s="8"/>
      <c r="J43" s="8"/>
      <c r="K43" s="8"/>
      <c r="L43" s="53"/>
      <c r="M43" s="8"/>
      <c r="N43" s="147"/>
    </row>
    <row r="44" spans="2:14" ht="33.75" x14ac:dyDescent="0.2">
      <c r="B44" s="48" t="s">
        <v>60</v>
      </c>
      <c r="C44" s="51" t="s">
        <v>71</v>
      </c>
      <c r="D44" s="25">
        <v>48</v>
      </c>
      <c r="E44" s="89"/>
      <c r="F44" s="3">
        <v>0</v>
      </c>
      <c r="G44" s="52">
        <f t="shared" si="7"/>
        <v>0</v>
      </c>
      <c r="H44" s="26" t="s">
        <v>110</v>
      </c>
      <c r="I44" s="8"/>
      <c r="J44" s="8"/>
      <c r="K44" s="8"/>
      <c r="L44" s="53"/>
      <c r="M44" s="8"/>
      <c r="N44" s="147"/>
    </row>
    <row r="45" spans="2:14" ht="33.75" x14ac:dyDescent="0.2">
      <c r="B45" s="48" t="s">
        <v>61</v>
      </c>
      <c r="C45" s="9" t="s">
        <v>80</v>
      </c>
      <c r="D45" s="31">
        <v>1</v>
      </c>
      <c r="E45" s="89"/>
      <c r="F45" s="3">
        <v>0</v>
      </c>
      <c r="G45" s="4">
        <f t="shared" si="7"/>
        <v>0</v>
      </c>
      <c r="H45" s="7" t="s">
        <v>81</v>
      </c>
      <c r="I45" s="8"/>
      <c r="J45" s="8"/>
      <c r="K45" s="8"/>
      <c r="L45" s="53"/>
      <c r="M45" s="8"/>
      <c r="N45" s="147"/>
    </row>
    <row r="46" spans="2:14" ht="191.25" x14ac:dyDescent="0.2">
      <c r="B46" s="48" t="s">
        <v>112</v>
      </c>
      <c r="C46" s="6" t="s">
        <v>79</v>
      </c>
      <c r="D46" s="40">
        <v>1</v>
      </c>
      <c r="E46" s="89"/>
      <c r="F46" s="3">
        <v>0</v>
      </c>
      <c r="G46" s="4">
        <f t="shared" si="7"/>
        <v>0</v>
      </c>
      <c r="H46" s="7"/>
      <c r="I46" s="7"/>
      <c r="J46" s="7"/>
      <c r="K46" s="7"/>
      <c r="L46" s="8" t="s">
        <v>194</v>
      </c>
      <c r="M46" s="8" t="s">
        <v>64</v>
      </c>
      <c r="N46" s="147"/>
    </row>
    <row r="47" spans="2:14" x14ac:dyDescent="0.2">
      <c r="B47" s="50"/>
      <c r="C47" s="16"/>
      <c r="D47" s="38"/>
      <c r="E47" s="170"/>
      <c r="F47" s="170" t="s">
        <v>5</v>
      </c>
      <c r="G47" s="17">
        <f>SUM(G38:G46)</f>
        <v>0</v>
      </c>
      <c r="H47" s="18"/>
      <c r="I47" s="18"/>
      <c r="J47" s="18"/>
      <c r="K47" s="18"/>
      <c r="L47" s="18"/>
      <c r="M47" s="18"/>
      <c r="N47" s="180"/>
    </row>
    <row r="48" spans="2:14" x14ac:dyDescent="0.2">
      <c r="B48" s="76">
        <v>6</v>
      </c>
      <c r="C48" s="11"/>
      <c r="D48" s="107"/>
      <c r="E48" s="167"/>
      <c r="F48" s="167"/>
      <c r="G48" s="107"/>
      <c r="H48" s="107"/>
      <c r="I48" s="107"/>
      <c r="J48" s="107"/>
      <c r="K48" s="107"/>
      <c r="L48" s="107"/>
      <c r="M48" s="106"/>
      <c r="N48" s="183" t="s">
        <v>154</v>
      </c>
    </row>
    <row r="49" spans="2:14" ht="202.5" x14ac:dyDescent="0.2">
      <c r="B49" s="77" t="s">
        <v>45</v>
      </c>
      <c r="C49" s="14" t="s">
        <v>152</v>
      </c>
      <c r="D49" s="37">
        <v>2</v>
      </c>
      <c r="E49" s="169"/>
      <c r="F49" s="27">
        <v>0</v>
      </c>
      <c r="G49" s="4">
        <f>F49*D49</f>
        <v>0</v>
      </c>
      <c r="H49" s="78"/>
      <c r="I49" s="1"/>
      <c r="J49" s="1"/>
      <c r="K49" s="79"/>
      <c r="L49" s="105" t="s">
        <v>149</v>
      </c>
      <c r="M49" s="83"/>
      <c r="N49" s="147"/>
    </row>
    <row r="50" spans="2:14" ht="36" x14ac:dyDescent="0.2">
      <c r="B50" s="77" t="s">
        <v>46</v>
      </c>
      <c r="C50" s="6" t="s">
        <v>145</v>
      </c>
      <c r="D50" s="39">
        <v>1</v>
      </c>
      <c r="E50" s="87"/>
      <c r="F50" s="27">
        <v>0</v>
      </c>
      <c r="G50" s="4">
        <f>F50*D50</f>
        <v>0</v>
      </c>
      <c r="H50" s="70" t="s">
        <v>150</v>
      </c>
      <c r="I50" s="70" t="s">
        <v>151</v>
      </c>
      <c r="J50" s="1"/>
      <c r="K50" s="1"/>
      <c r="L50" s="7"/>
      <c r="M50" s="84"/>
      <c r="N50" s="147"/>
    </row>
    <row r="51" spans="2:14" ht="22.5" x14ac:dyDescent="0.2">
      <c r="B51" s="77" t="s">
        <v>47</v>
      </c>
      <c r="C51" s="6" t="s">
        <v>146</v>
      </c>
      <c r="D51" s="40">
        <v>1</v>
      </c>
      <c r="E51" s="89"/>
      <c r="F51" s="27">
        <v>0</v>
      </c>
      <c r="G51" s="59">
        <f t="shared" ref="G51" si="8">F51*D51</f>
        <v>0</v>
      </c>
      <c r="H51" s="1"/>
      <c r="I51" s="1"/>
      <c r="J51" s="1"/>
      <c r="K51" s="1"/>
      <c r="L51" s="105" t="s">
        <v>147</v>
      </c>
      <c r="M51" s="1"/>
      <c r="N51" s="147"/>
    </row>
    <row r="52" spans="2:14" x14ac:dyDescent="0.2">
      <c r="B52" s="80"/>
      <c r="C52" s="81"/>
      <c r="D52" s="90"/>
      <c r="E52" s="174"/>
      <c r="F52" s="170" t="s">
        <v>5</v>
      </c>
      <c r="G52" s="92">
        <f>SUM(G49:G51)</f>
        <v>0</v>
      </c>
      <c r="H52" s="82"/>
      <c r="I52" s="82"/>
      <c r="J52" s="82"/>
      <c r="K52" s="82"/>
      <c r="L52" s="82"/>
      <c r="M52" s="82"/>
      <c r="N52" s="184"/>
    </row>
    <row r="53" spans="2:14" x14ac:dyDescent="0.2">
      <c r="B53" s="11">
        <v>7</v>
      </c>
      <c r="C53" s="11"/>
      <c r="D53" s="107"/>
      <c r="E53" s="166"/>
      <c r="F53" s="167"/>
      <c r="G53" s="107"/>
      <c r="H53" s="11"/>
      <c r="I53" s="11"/>
      <c r="J53" s="11"/>
      <c r="K53" s="11"/>
      <c r="L53" s="204"/>
      <c r="M53" s="204"/>
      <c r="N53" s="185" t="s">
        <v>190</v>
      </c>
    </row>
    <row r="54" spans="2:14" ht="22.5" x14ac:dyDescent="0.2">
      <c r="B54" s="48" t="s">
        <v>136</v>
      </c>
      <c r="C54" s="96" t="s">
        <v>155</v>
      </c>
      <c r="D54" s="97">
        <v>4</v>
      </c>
      <c r="E54" s="100"/>
      <c r="F54" s="27">
        <v>0</v>
      </c>
      <c r="G54" s="4">
        <f>F54*D54</f>
        <v>0</v>
      </c>
      <c r="H54" s="1" t="s">
        <v>156</v>
      </c>
      <c r="I54" s="1"/>
      <c r="J54" s="1"/>
      <c r="K54" s="1"/>
      <c r="L54" s="1"/>
      <c r="M54" s="21"/>
      <c r="N54" s="147"/>
    </row>
    <row r="55" spans="2:14" ht="22.5" x14ac:dyDescent="0.2">
      <c r="B55" s="48" t="s">
        <v>137</v>
      </c>
      <c r="C55" s="96" t="s">
        <v>157</v>
      </c>
      <c r="D55" s="97">
        <v>3</v>
      </c>
      <c r="E55" s="100"/>
      <c r="F55" s="27">
        <v>0</v>
      </c>
      <c r="G55" s="4">
        <f t="shared" ref="G55:G63" si="9">F55*D55</f>
        <v>0</v>
      </c>
      <c r="H55" s="1" t="s">
        <v>158</v>
      </c>
      <c r="I55" s="1"/>
      <c r="J55" s="1"/>
      <c r="K55" s="1"/>
      <c r="L55" s="1"/>
      <c r="M55" s="1"/>
      <c r="N55" s="147"/>
    </row>
    <row r="56" spans="2:14" ht="67.5" x14ac:dyDescent="0.2">
      <c r="B56" s="48" t="s">
        <v>138</v>
      </c>
      <c r="C56" s="96" t="s">
        <v>160</v>
      </c>
      <c r="D56" s="97">
        <v>5</v>
      </c>
      <c r="E56" s="175"/>
      <c r="F56" s="27">
        <v>0</v>
      </c>
      <c r="G56" s="4">
        <f t="shared" si="9"/>
        <v>0</v>
      </c>
      <c r="H56" s="1"/>
      <c r="I56" s="1"/>
      <c r="J56" s="1"/>
      <c r="K56" s="1"/>
      <c r="L56" s="105" t="s">
        <v>159</v>
      </c>
      <c r="M56" s="1"/>
      <c r="N56" s="147"/>
    </row>
    <row r="57" spans="2:14" ht="67.5" x14ac:dyDescent="0.2">
      <c r="B57" s="48" t="s">
        <v>229</v>
      </c>
      <c r="C57" s="96" t="s">
        <v>161</v>
      </c>
      <c r="D57" s="97">
        <v>5</v>
      </c>
      <c r="E57" s="175"/>
      <c r="F57" s="27">
        <v>0</v>
      </c>
      <c r="G57" s="4">
        <f t="shared" si="9"/>
        <v>0</v>
      </c>
      <c r="H57" s="1"/>
      <c r="I57" s="1"/>
      <c r="J57" s="1"/>
      <c r="K57" s="1"/>
      <c r="L57" s="105" t="s">
        <v>159</v>
      </c>
      <c r="M57" s="1"/>
      <c r="N57" s="147"/>
    </row>
    <row r="58" spans="2:14" ht="45" x14ac:dyDescent="0.2">
      <c r="B58" s="48" t="s">
        <v>139</v>
      </c>
      <c r="C58" s="96" t="s">
        <v>162</v>
      </c>
      <c r="D58" s="41">
        <v>1</v>
      </c>
      <c r="E58" s="100"/>
      <c r="F58" s="27">
        <v>0</v>
      </c>
      <c r="G58" s="4">
        <f t="shared" si="9"/>
        <v>0</v>
      </c>
      <c r="H58" s="102" t="s">
        <v>163</v>
      </c>
      <c r="I58" s="1" t="s">
        <v>164</v>
      </c>
      <c r="J58" s="1"/>
      <c r="K58" s="1"/>
      <c r="L58" s="105" t="s">
        <v>165</v>
      </c>
      <c r="M58" s="1"/>
      <c r="N58" s="147"/>
    </row>
    <row r="59" spans="2:14" ht="33.75" x14ac:dyDescent="0.2">
      <c r="B59" s="48" t="s">
        <v>140</v>
      </c>
      <c r="C59" s="96" t="s">
        <v>166</v>
      </c>
      <c r="D59" s="41">
        <v>1</v>
      </c>
      <c r="E59" s="100"/>
      <c r="F59" s="27">
        <v>0</v>
      </c>
      <c r="G59" s="4">
        <f t="shared" si="9"/>
        <v>0</v>
      </c>
      <c r="H59" s="102" t="s">
        <v>167</v>
      </c>
      <c r="I59" s="1" t="s">
        <v>168</v>
      </c>
      <c r="J59" s="1"/>
      <c r="K59" s="1"/>
      <c r="L59" s="105" t="s">
        <v>169</v>
      </c>
      <c r="M59" s="1"/>
      <c r="N59" s="147"/>
    </row>
    <row r="60" spans="2:14" ht="33.75" x14ac:dyDescent="0.2">
      <c r="B60" s="48" t="s">
        <v>141</v>
      </c>
      <c r="C60" s="96" t="s">
        <v>170</v>
      </c>
      <c r="D60" s="41">
        <v>1</v>
      </c>
      <c r="E60" s="100"/>
      <c r="F60" s="27">
        <v>0</v>
      </c>
      <c r="G60" s="4">
        <f t="shared" si="9"/>
        <v>0</v>
      </c>
      <c r="H60" s="102" t="s">
        <v>171</v>
      </c>
      <c r="I60" s="1" t="s">
        <v>172</v>
      </c>
      <c r="J60" s="1"/>
      <c r="K60" s="1"/>
      <c r="L60" s="105" t="s">
        <v>173</v>
      </c>
      <c r="M60" s="1"/>
      <c r="N60" s="147"/>
    </row>
    <row r="61" spans="2:14" ht="33.75" x14ac:dyDescent="0.2">
      <c r="B61" s="48" t="s">
        <v>142</v>
      </c>
      <c r="C61" s="96" t="s">
        <v>174</v>
      </c>
      <c r="D61" s="31">
        <v>1</v>
      </c>
      <c r="E61" s="176"/>
      <c r="F61" s="3">
        <v>0</v>
      </c>
      <c r="G61" s="4">
        <f t="shared" si="9"/>
        <v>0</v>
      </c>
      <c r="H61" s="102" t="s">
        <v>175</v>
      </c>
      <c r="I61" s="1" t="s">
        <v>176</v>
      </c>
      <c r="J61" s="5"/>
      <c r="K61" s="13"/>
      <c r="L61" s="13" t="s">
        <v>177</v>
      </c>
      <c r="M61" s="13"/>
      <c r="N61" s="147"/>
    </row>
    <row r="62" spans="2:14" ht="33.75" x14ac:dyDescent="0.2">
      <c r="B62" s="48" t="s">
        <v>143</v>
      </c>
      <c r="C62" s="6" t="s">
        <v>178</v>
      </c>
      <c r="D62" s="41">
        <v>2</v>
      </c>
      <c r="E62" s="100"/>
      <c r="F62" s="27">
        <v>0</v>
      </c>
      <c r="G62" s="4">
        <f t="shared" si="9"/>
        <v>0</v>
      </c>
      <c r="H62" s="102" t="s">
        <v>175</v>
      </c>
      <c r="I62" s="1" t="s">
        <v>179</v>
      </c>
      <c r="J62" s="5"/>
      <c r="K62" s="13"/>
      <c r="L62" s="104" t="s">
        <v>180</v>
      </c>
      <c r="M62" s="13"/>
      <c r="N62" s="147"/>
    </row>
    <row r="63" spans="2:14" ht="147" customHeight="1" x14ac:dyDescent="0.2">
      <c r="B63" s="48" t="s">
        <v>144</v>
      </c>
      <c r="C63" s="101" t="s">
        <v>189</v>
      </c>
      <c r="D63" s="31">
        <v>1</v>
      </c>
      <c r="E63" s="122"/>
      <c r="F63" s="27">
        <v>0</v>
      </c>
      <c r="G63" s="4">
        <f t="shared" si="9"/>
        <v>0</v>
      </c>
      <c r="H63" s="26"/>
      <c r="I63" s="1"/>
      <c r="J63" s="1"/>
      <c r="K63" s="1"/>
      <c r="L63" s="207" t="s">
        <v>198</v>
      </c>
      <c r="M63" s="207"/>
      <c r="N63" s="147"/>
    </row>
    <row r="64" spans="2:14" x14ac:dyDescent="0.2">
      <c r="B64" s="50"/>
      <c r="C64" s="16"/>
      <c r="D64" s="16"/>
      <c r="E64" s="177"/>
      <c r="F64" s="170" t="s">
        <v>5</v>
      </c>
      <c r="G64" s="17">
        <f>SUM(G54:G63)</f>
        <v>0</v>
      </c>
      <c r="H64" s="18"/>
      <c r="I64" s="18"/>
      <c r="J64" s="18"/>
      <c r="K64" s="18"/>
      <c r="L64" s="18"/>
      <c r="M64" s="18"/>
      <c r="N64" s="180"/>
    </row>
    <row r="66" spans="2:13" x14ac:dyDescent="0.2">
      <c r="B66" s="86" t="s">
        <v>37</v>
      </c>
      <c r="C66" s="86"/>
      <c r="D66" s="86"/>
      <c r="E66" s="86"/>
      <c r="F66" s="86"/>
      <c r="G66" s="86"/>
      <c r="H66" s="33"/>
      <c r="I66" s="33"/>
      <c r="J66" s="33"/>
      <c r="K66" s="33"/>
      <c r="L66" s="33"/>
      <c r="M66" s="34"/>
    </row>
    <row r="67" spans="2:13" x14ac:dyDescent="0.2">
      <c r="B67" s="11">
        <v>1</v>
      </c>
      <c r="C67" s="198" t="s">
        <v>121</v>
      </c>
      <c r="D67" s="198"/>
      <c r="E67" s="198"/>
      <c r="F67" s="198"/>
      <c r="G67" s="93">
        <f>G17</f>
        <v>0</v>
      </c>
      <c r="H67" s="33"/>
      <c r="I67" s="33"/>
      <c r="J67" s="33"/>
      <c r="K67" s="33"/>
      <c r="L67" s="33"/>
      <c r="M67" s="33"/>
    </row>
    <row r="68" spans="2:13" x14ac:dyDescent="0.2">
      <c r="B68" s="11">
        <v>2</v>
      </c>
      <c r="C68" s="198" t="s">
        <v>124</v>
      </c>
      <c r="D68" s="198"/>
      <c r="E68" s="198"/>
      <c r="F68" s="198"/>
      <c r="G68" s="93">
        <f>G22</f>
        <v>0</v>
      </c>
      <c r="H68" s="33"/>
      <c r="I68" s="33"/>
      <c r="J68" s="33"/>
      <c r="K68" s="33"/>
      <c r="L68" s="33"/>
      <c r="M68" s="33"/>
    </row>
    <row r="69" spans="2:13" x14ac:dyDescent="0.2">
      <c r="B69" s="11">
        <v>3</v>
      </c>
      <c r="C69" s="198" t="s">
        <v>67</v>
      </c>
      <c r="D69" s="198"/>
      <c r="E69" s="198"/>
      <c r="F69" s="198"/>
      <c r="G69" s="93">
        <f>G33</f>
        <v>0</v>
      </c>
      <c r="H69" s="33"/>
      <c r="I69" s="33"/>
      <c r="J69" s="33"/>
      <c r="K69" s="33"/>
      <c r="L69" s="33"/>
      <c r="M69" s="33"/>
    </row>
    <row r="70" spans="2:13" x14ac:dyDescent="0.2">
      <c r="B70" s="11">
        <v>4</v>
      </c>
      <c r="C70" s="198" t="s">
        <v>128</v>
      </c>
      <c r="D70" s="198"/>
      <c r="E70" s="198"/>
      <c r="F70" s="198"/>
      <c r="G70" s="93">
        <f>G36</f>
        <v>0</v>
      </c>
      <c r="H70" s="33"/>
      <c r="I70" s="33"/>
      <c r="J70" s="33"/>
      <c r="K70" s="33"/>
      <c r="L70" s="33"/>
      <c r="M70" s="33"/>
    </row>
    <row r="71" spans="2:13" x14ac:dyDescent="0.2">
      <c r="B71" s="11">
        <v>5</v>
      </c>
      <c r="C71" s="198" t="s">
        <v>130</v>
      </c>
      <c r="D71" s="198"/>
      <c r="E71" s="198"/>
      <c r="F71" s="198"/>
      <c r="G71" s="93">
        <f>G47</f>
        <v>0</v>
      </c>
      <c r="H71" s="33"/>
      <c r="I71" s="33"/>
      <c r="J71" s="33"/>
      <c r="K71" s="33"/>
      <c r="L71" s="33"/>
      <c r="M71" s="33"/>
    </row>
    <row r="72" spans="2:13" x14ac:dyDescent="0.2">
      <c r="B72" s="11">
        <v>6</v>
      </c>
      <c r="C72" s="199" t="s">
        <v>154</v>
      </c>
      <c r="D72" s="200"/>
      <c r="E72" s="200"/>
      <c r="F72" s="201"/>
      <c r="G72" s="93">
        <f>G52</f>
        <v>0</v>
      </c>
      <c r="H72" s="33"/>
      <c r="I72" s="33"/>
      <c r="J72" s="33"/>
      <c r="K72" s="33"/>
      <c r="L72" s="33"/>
      <c r="M72" s="33"/>
    </row>
    <row r="73" spans="2:13" x14ac:dyDescent="0.2">
      <c r="B73" s="11">
        <v>7</v>
      </c>
      <c r="C73" s="199" t="s">
        <v>190</v>
      </c>
      <c r="D73" s="200"/>
      <c r="E73" s="200"/>
      <c r="F73" s="201"/>
      <c r="G73" s="93">
        <f>G64</f>
        <v>0</v>
      </c>
      <c r="H73" s="33"/>
      <c r="I73" s="33"/>
      <c r="J73" s="33"/>
      <c r="K73" s="33"/>
      <c r="L73" s="33"/>
      <c r="M73" s="33"/>
    </row>
    <row r="74" spans="2:13" x14ac:dyDescent="0.2">
      <c r="B74" s="55"/>
      <c r="C74" s="202" t="s">
        <v>5</v>
      </c>
      <c r="D74" s="202"/>
      <c r="E74" s="202"/>
      <c r="F74" s="202"/>
      <c r="G74" s="94">
        <f>SUM(G67:G73)</f>
        <v>0</v>
      </c>
      <c r="H74" s="33"/>
      <c r="I74" s="33"/>
      <c r="J74" s="33"/>
      <c r="K74" s="33"/>
      <c r="L74" s="33"/>
      <c r="M74" s="33"/>
    </row>
    <row r="75" spans="2:13" x14ac:dyDescent="0.2">
      <c r="B75" s="55"/>
      <c r="C75" s="202" t="s">
        <v>65</v>
      </c>
      <c r="D75" s="202"/>
      <c r="E75" s="202"/>
      <c r="F75" s="202"/>
      <c r="G75" s="95">
        <f>G74*1.17</f>
        <v>0</v>
      </c>
    </row>
  </sheetData>
  <sheetProtection algorithmName="SHA-512" hashValue="pekFP66vh/M6SG39IRukKFd4e+Tw1M4BLj3LxQqwMvaW8JhoTSUHdvZE/uJ8+8r0Se0MC9w3FWgLS3AZ1NeDTQ==" saltValue="0sRt69kC2HTIIEjFB3OCzA==" spinCount="100000" sheet="1" objects="1" scenarios="1"/>
  <mergeCells count="17">
    <mergeCell ref="C70:F70"/>
    <mergeCell ref="B4:N4"/>
    <mergeCell ref="B5:N5"/>
    <mergeCell ref="L7:M7"/>
    <mergeCell ref="L8:M8"/>
    <mergeCell ref="L15:M15"/>
    <mergeCell ref="L16:M16"/>
    <mergeCell ref="L53:M53"/>
    <mergeCell ref="L63:M63"/>
    <mergeCell ref="C67:F67"/>
    <mergeCell ref="C68:F68"/>
    <mergeCell ref="C69:F69"/>
    <mergeCell ref="C71:F71"/>
    <mergeCell ref="C72:F72"/>
    <mergeCell ref="C73:F73"/>
    <mergeCell ref="C74:F74"/>
    <mergeCell ref="C75:F75"/>
  </mergeCells>
  <pageMargins left="0.23622047244094491" right="0.23622047244094491" top="0.74803149606299213" bottom="0.74803149606299213" header="0.31496062992125984" footer="0.31496062992125984"/>
  <pageSetup paperSize="77" scale="5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79"/>
  <sheetViews>
    <sheetView rightToLeft="1" topLeftCell="B1" zoomScale="85" zoomScaleNormal="85" workbookViewId="0">
      <pane ySplit="6" topLeftCell="A56" activePane="bottomLeft" state="frozen"/>
      <selection pane="bottomLeft" activeCell="N8" sqref="N8:N68"/>
    </sheetView>
  </sheetViews>
  <sheetFormatPr defaultColWidth="9.140625" defaultRowHeight="11.25" x14ac:dyDescent="0.2"/>
  <cols>
    <col min="1" max="1" width="3.140625" style="10" customWidth="1"/>
    <col min="2" max="2" width="5.7109375" style="10" customWidth="1"/>
    <col min="3" max="3" width="30.7109375" style="10" customWidth="1"/>
    <col min="4" max="4" width="5.7109375" style="10" customWidth="1"/>
    <col min="5" max="5" width="30.7109375" style="10" customWidth="1"/>
    <col min="6" max="7" width="15.7109375" style="123" customWidth="1"/>
    <col min="8" max="10" width="15.7109375" style="10" customWidth="1"/>
    <col min="11" max="11" width="5.7109375" style="10" customWidth="1"/>
    <col min="12" max="13" width="50.7109375" style="10" customWidth="1"/>
    <col min="14" max="14" width="15.7109375" style="10" customWidth="1"/>
    <col min="15" max="16384" width="9.140625" style="10"/>
  </cols>
  <sheetData>
    <row r="2" spans="1:14" x14ac:dyDescent="0.2">
      <c r="B2" s="42">
        <v>5</v>
      </c>
      <c r="C2" s="42">
        <v>30</v>
      </c>
      <c r="D2" s="42">
        <v>5</v>
      </c>
      <c r="E2" s="42">
        <v>30</v>
      </c>
      <c r="F2" s="123">
        <v>15</v>
      </c>
      <c r="G2" s="123">
        <v>15</v>
      </c>
      <c r="H2" s="42">
        <v>15</v>
      </c>
      <c r="I2" s="42">
        <v>15</v>
      </c>
      <c r="J2" s="42">
        <v>15</v>
      </c>
      <c r="K2" s="42">
        <v>5</v>
      </c>
      <c r="L2" s="42">
        <v>50</v>
      </c>
      <c r="M2" s="42">
        <v>50</v>
      </c>
      <c r="N2" s="42">
        <v>15</v>
      </c>
    </row>
    <row r="4" spans="1:14" ht="15.75" x14ac:dyDescent="0.25"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</row>
    <row r="5" spans="1:14" ht="15.75" x14ac:dyDescent="0.25">
      <c r="B5" s="203" t="s">
        <v>63</v>
      </c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</row>
    <row r="6" spans="1:14" ht="22.5" x14ac:dyDescent="0.2">
      <c r="B6" s="45" t="s">
        <v>0</v>
      </c>
      <c r="C6" s="46" t="s">
        <v>1</v>
      </c>
      <c r="D6" s="46" t="s">
        <v>2</v>
      </c>
      <c r="E6" s="46" t="s">
        <v>9</v>
      </c>
      <c r="F6" s="168" t="s">
        <v>3</v>
      </c>
      <c r="G6" s="168" t="s">
        <v>4</v>
      </c>
      <c r="H6" s="46" t="s">
        <v>10</v>
      </c>
      <c r="I6" s="46" t="s">
        <v>11</v>
      </c>
      <c r="J6" s="46" t="s">
        <v>12</v>
      </c>
      <c r="K6" s="46" t="s">
        <v>51</v>
      </c>
      <c r="L6" s="46" t="s">
        <v>16</v>
      </c>
      <c r="M6" s="46" t="s">
        <v>13</v>
      </c>
      <c r="N6" s="47" t="s">
        <v>62</v>
      </c>
    </row>
    <row r="7" spans="1:14" ht="12" x14ac:dyDescent="0.2">
      <c r="B7" s="11">
        <v>1</v>
      </c>
      <c r="C7" s="11"/>
      <c r="D7" s="107"/>
      <c r="E7" s="11"/>
      <c r="F7" s="167"/>
      <c r="G7" s="167"/>
      <c r="H7" s="11"/>
      <c r="I7" s="11"/>
      <c r="J7" s="11"/>
      <c r="K7" s="11"/>
      <c r="L7" s="204"/>
      <c r="M7" s="204"/>
      <c r="N7" s="56" t="s">
        <v>121</v>
      </c>
    </row>
    <row r="8" spans="1:14" ht="69" customHeight="1" x14ac:dyDescent="0.2">
      <c r="A8" s="10">
        <v>50</v>
      </c>
      <c r="B8" s="6"/>
      <c r="C8" s="6"/>
      <c r="D8" s="21"/>
      <c r="E8" s="21"/>
      <c r="F8" s="168"/>
      <c r="G8" s="168"/>
      <c r="H8" s="6"/>
      <c r="I8" s="6"/>
      <c r="J8" s="6"/>
      <c r="K8" s="6"/>
      <c r="L8" s="205" t="s">
        <v>202</v>
      </c>
      <c r="M8" s="205"/>
      <c r="N8" s="179"/>
    </row>
    <row r="9" spans="1:14" ht="67.5" x14ac:dyDescent="0.2">
      <c r="B9" s="48" t="s">
        <v>20</v>
      </c>
      <c r="C9" s="6" t="s">
        <v>52</v>
      </c>
      <c r="D9" s="21">
        <v>1</v>
      </c>
      <c r="E9" s="39"/>
      <c r="F9" s="3">
        <v>0</v>
      </c>
      <c r="G9" s="3">
        <f t="shared" ref="G9:G16" si="0">F9*D9</f>
        <v>0</v>
      </c>
      <c r="H9" s="7" t="s">
        <v>86</v>
      </c>
      <c r="I9" s="7" t="s">
        <v>87</v>
      </c>
      <c r="J9" s="7" t="s">
        <v>88</v>
      </c>
      <c r="K9" s="7"/>
      <c r="L9" s="13" t="s">
        <v>53</v>
      </c>
      <c r="M9" s="8"/>
      <c r="N9" s="147"/>
    </row>
    <row r="10" spans="1:14" ht="33.75" x14ac:dyDescent="0.2">
      <c r="B10" s="48" t="s">
        <v>19</v>
      </c>
      <c r="C10" s="6" t="s">
        <v>199</v>
      </c>
      <c r="D10" s="36">
        <v>4</v>
      </c>
      <c r="E10" s="39"/>
      <c r="F10" s="3">
        <v>0</v>
      </c>
      <c r="G10" s="3">
        <f>F10*D10</f>
        <v>0</v>
      </c>
      <c r="H10" s="7" t="s">
        <v>263</v>
      </c>
      <c r="I10" s="7" t="s">
        <v>93</v>
      </c>
      <c r="J10" s="7" t="s">
        <v>94</v>
      </c>
      <c r="K10" s="7"/>
      <c r="L10" s="8"/>
      <c r="M10" s="8" t="s">
        <v>209</v>
      </c>
      <c r="N10" s="147"/>
    </row>
    <row r="11" spans="1:14" ht="33.75" x14ac:dyDescent="0.2">
      <c r="B11" s="48" t="s">
        <v>21</v>
      </c>
      <c r="C11" s="6" t="s">
        <v>117</v>
      </c>
      <c r="D11" s="36">
        <v>2</v>
      </c>
      <c r="E11" s="87"/>
      <c r="F11" s="3">
        <v>0</v>
      </c>
      <c r="G11" s="3">
        <f>F11*D11</f>
        <v>0</v>
      </c>
      <c r="H11" s="7" t="s">
        <v>118</v>
      </c>
      <c r="I11" s="7" t="s">
        <v>119</v>
      </c>
      <c r="J11" s="7" t="s">
        <v>120</v>
      </c>
      <c r="K11" s="8"/>
      <c r="L11" s="8"/>
      <c r="M11" s="8" t="s">
        <v>208</v>
      </c>
      <c r="N11" s="147"/>
    </row>
    <row r="12" spans="1:14" ht="33.75" x14ac:dyDescent="0.2">
      <c r="B12" s="48" t="s">
        <v>22</v>
      </c>
      <c r="C12" s="6" t="s">
        <v>196</v>
      </c>
      <c r="D12" s="35">
        <v>4</v>
      </c>
      <c r="E12" s="87"/>
      <c r="F12" s="3">
        <v>0</v>
      </c>
      <c r="G12" s="3">
        <f t="shared" si="0"/>
        <v>0</v>
      </c>
      <c r="H12" s="7" t="s">
        <v>90</v>
      </c>
      <c r="I12" s="7" t="s">
        <v>91</v>
      </c>
      <c r="J12" s="7" t="s">
        <v>92</v>
      </c>
      <c r="K12" s="7"/>
      <c r="L12" s="108"/>
      <c r="M12" s="8" t="s">
        <v>270</v>
      </c>
      <c r="N12" s="147"/>
    </row>
    <row r="13" spans="1:14" ht="33.75" x14ac:dyDescent="0.2">
      <c r="B13" s="48" t="s">
        <v>23</v>
      </c>
      <c r="C13" s="6" t="s">
        <v>200</v>
      </c>
      <c r="D13" s="35">
        <v>4</v>
      </c>
      <c r="E13" s="87"/>
      <c r="F13" s="3">
        <v>0</v>
      </c>
      <c r="G13" s="3">
        <f t="shared" si="0"/>
        <v>0</v>
      </c>
      <c r="H13" s="7" t="s">
        <v>90</v>
      </c>
      <c r="I13" s="7" t="s">
        <v>91</v>
      </c>
      <c r="J13" s="7" t="s">
        <v>92</v>
      </c>
      <c r="K13" s="7"/>
      <c r="L13" s="108"/>
      <c r="M13" s="8" t="s">
        <v>201</v>
      </c>
      <c r="N13" s="147"/>
    </row>
    <row r="14" spans="1:14" ht="22.5" x14ac:dyDescent="0.2">
      <c r="B14" s="48" t="s">
        <v>24</v>
      </c>
      <c r="C14" s="14" t="s">
        <v>14</v>
      </c>
      <c r="D14" s="35">
        <v>2</v>
      </c>
      <c r="E14" s="87"/>
      <c r="F14" s="3">
        <v>0</v>
      </c>
      <c r="G14" s="3">
        <f t="shared" si="0"/>
        <v>0</v>
      </c>
      <c r="H14" s="7" t="s">
        <v>95</v>
      </c>
      <c r="I14" s="7" t="s">
        <v>96</v>
      </c>
      <c r="J14" s="7" t="s">
        <v>97</v>
      </c>
      <c r="K14" s="7"/>
      <c r="L14" s="108"/>
      <c r="M14" s="8"/>
      <c r="N14" s="147"/>
    </row>
    <row r="15" spans="1:14" ht="183" customHeight="1" x14ac:dyDescent="0.2">
      <c r="B15" s="48" t="s">
        <v>25</v>
      </c>
      <c r="C15" s="15" t="s">
        <v>54</v>
      </c>
      <c r="D15" s="35">
        <v>1</v>
      </c>
      <c r="E15" s="87"/>
      <c r="F15" s="3">
        <v>0</v>
      </c>
      <c r="G15" s="3">
        <f t="shared" si="0"/>
        <v>0</v>
      </c>
      <c r="H15" s="7"/>
      <c r="I15" s="7"/>
      <c r="J15" s="7"/>
      <c r="K15" s="8"/>
      <c r="L15" s="206" t="s">
        <v>210</v>
      </c>
      <c r="M15" s="206"/>
      <c r="N15" s="147"/>
    </row>
    <row r="16" spans="1:14" ht="123" customHeight="1" x14ac:dyDescent="0.2">
      <c r="B16" s="48" t="s">
        <v>18</v>
      </c>
      <c r="C16" s="15" t="s">
        <v>55</v>
      </c>
      <c r="D16" s="37">
        <v>1</v>
      </c>
      <c r="E16" s="37"/>
      <c r="F16" s="3">
        <v>0</v>
      </c>
      <c r="G16" s="3">
        <f t="shared" si="0"/>
        <v>0</v>
      </c>
      <c r="H16" s="8"/>
      <c r="I16" s="8"/>
      <c r="J16" s="8"/>
      <c r="K16" s="8"/>
      <c r="L16" s="206" t="s">
        <v>193</v>
      </c>
      <c r="M16" s="206"/>
      <c r="N16" s="147"/>
    </row>
    <row r="17" spans="2:14" x14ac:dyDescent="0.2">
      <c r="B17" s="50"/>
      <c r="C17" s="16"/>
      <c r="D17" s="38"/>
      <c r="E17" s="38"/>
      <c r="F17" s="170" t="s">
        <v>5</v>
      </c>
      <c r="G17" s="186">
        <f>SUM(G9:G16)</f>
        <v>0</v>
      </c>
      <c r="H17" s="18"/>
      <c r="I17" s="18"/>
      <c r="J17" s="18"/>
      <c r="K17" s="18"/>
      <c r="L17" s="18"/>
      <c r="M17" s="18"/>
      <c r="N17" s="180"/>
    </row>
    <row r="18" spans="2:14" ht="12" x14ac:dyDescent="0.2">
      <c r="B18" s="11">
        <v>2</v>
      </c>
      <c r="C18" s="11"/>
      <c r="D18" s="107"/>
      <c r="E18" s="107"/>
      <c r="F18" s="167"/>
      <c r="G18" s="167"/>
      <c r="H18" s="107"/>
      <c r="I18" s="107"/>
      <c r="J18" s="107"/>
      <c r="K18" s="107"/>
      <c r="L18" s="107"/>
      <c r="M18" s="107"/>
      <c r="N18" s="181" t="s">
        <v>124</v>
      </c>
    </row>
    <row r="19" spans="2:14" ht="90" x14ac:dyDescent="0.2">
      <c r="B19" s="54" t="s">
        <v>26</v>
      </c>
      <c r="C19" s="12" t="s">
        <v>239</v>
      </c>
      <c r="D19" s="58">
        <v>1</v>
      </c>
      <c r="E19" s="112"/>
      <c r="F19" s="124">
        <v>0</v>
      </c>
      <c r="G19" s="124">
        <f>F19*D19</f>
        <v>0</v>
      </c>
      <c r="H19" s="60" t="s">
        <v>125</v>
      </c>
      <c r="I19" s="60" t="s">
        <v>236</v>
      </c>
      <c r="J19" s="60" t="s">
        <v>237</v>
      </c>
      <c r="K19" s="61"/>
      <c r="L19" s="110" t="s">
        <v>238</v>
      </c>
      <c r="M19" s="44"/>
      <c r="N19" s="182"/>
    </row>
    <row r="20" spans="2:14" ht="67.5" x14ac:dyDescent="0.2">
      <c r="B20" s="54" t="s">
        <v>27</v>
      </c>
      <c r="C20" s="30" t="s">
        <v>197</v>
      </c>
      <c r="D20" s="21">
        <v>1</v>
      </c>
      <c r="E20" s="21"/>
      <c r="F20" s="27">
        <v>0</v>
      </c>
      <c r="G20" s="3">
        <f t="shared" ref="G20" si="1">F20*D20</f>
        <v>0</v>
      </c>
      <c r="H20" s="28"/>
      <c r="I20" s="28"/>
      <c r="J20" s="28"/>
      <c r="K20" s="28"/>
      <c r="L20" s="8" t="s">
        <v>240</v>
      </c>
      <c r="M20" s="29"/>
      <c r="N20" s="147"/>
    </row>
    <row r="21" spans="2:14" ht="225" x14ac:dyDescent="0.2">
      <c r="B21" s="54" t="s">
        <v>28</v>
      </c>
      <c r="C21" s="111" t="s">
        <v>205</v>
      </c>
      <c r="D21" s="58">
        <v>1</v>
      </c>
      <c r="E21" s="112"/>
      <c r="F21" s="124">
        <v>0</v>
      </c>
      <c r="G21" s="124">
        <f>F21*D21</f>
        <v>0</v>
      </c>
      <c r="H21" s="60" t="s">
        <v>206</v>
      </c>
      <c r="I21" s="60" t="s">
        <v>207</v>
      </c>
      <c r="J21" s="21" t="s">
        <v>100</v>
      </c>
      <c r="K21" s="61"/>
      <c r="L21" s="108" t="s">
        <v>333</v>
      </c>
      <c r="M21" s="61"/>
      <c r="N21" s="147"/>
    </row>
    <row r="22" spans="2:14" x14ac:dyDescent="0.2">
      <c r="B22" s="54" t="s">
        <v>29</v>
      </c>
      <c r="C22" s="6" t="s">
        <v>85</v>
      </c>
      <c r="D22" s="21">
        <v>1</v>
      </c>
      <c r="E22" s="21"/>
      <c r="F22" s="3">
        <v>0</v>
      </c>
      <c r="G22" s="3">
        <f t="shared" ref="G22" si="2">F22*D22</f>
        <v>0</v>
      </c>
      <c r="H22" s="28"/>
      <c r="I22" s="28"/>
      <c r="J22" s="28"/>
      <c r="K22" s="28"/>
      <c r="L22" s="29"/>
      <c r="M22" s="29"/>
      <c r="N22" s="147"/>
    </row>
    <row r="23" spans="2:14" x14ac:dyDescent="0.2">
      <c r="B23" s="50"/>
      <c r="C23" s="16"/>
      <c r="D23" s="38"/>
      <c r="E23" s="38"/>
      <c r="F23" s="170" t="s">
        <v>5</v>
      </c>
      <c r="G23" s="186">
        <f>SUM(G19:G22)</f>
        <v>0</v>
      </c>
      <c r="H23" s="18"/>
      <c r="I23" s="18"/>
      <c r="J23" s="18"/>
      <c r="K23" s="18"/>
      <c r="L23" s="18"/>
      <c r="M23" s="18"/>
      <c r="N23" s="180"/>
    </row>
    <row r="24" spans="2:14" ht="12" x14ac:dyDescent="0.2">
      <c r="B24" s="11">
        <v>3</v>
      </c>
      <c r="C24" s="11"/>
      <c r="D24" s="107"/>
      <c r="E24" s="107"/>
      <c r="F24" s="167"/>
      <c r="G24" s="167"/>
      <c r="H24" s="11"/>
      <c r="I24" s="11"/>
      <c r="J24" s="11"/>
      <c r="K24" s="11"/>
      <c r="L24" s="11"/>
      <c r="M24" s="11"/>
      <c r="N24" s="181" t="s">
        <v>67</v>
      </c>
    </row>
    <row r="25" spans="2:14" ht="270" x14ac:dyDescent="0.2">
      <c r="B25" s="48" t="s">
        <v>31</v>
      </c>
      <c r="C25" s="20" t="s">
        <v>30</v>
      </c>
      <c r="D25" s="21">
        <v>1</v>
      </c>
      <c r="E25" s="21"/>
      <c r="F25" s="3">
        <v>0</v>
      </c>
      <c r="G25" s="3">
        <f>F25*D25</f>
        <v>0</v>
      </c>
      <c r="H25" s="5" t="s">
        <v>98</v>
      </c>
      <c r="I25" s="5" t="s">
        <v>99</v>
      </c>
      <c r="J25" s="21" t="s">
        <v>272</v>
      </c>
      <c r="K25" s="21"/>
      <c r="L25" s="19" t="s">
        <v>122</v>
      </c>
      <c r="M25" s="43" t="s">
        <v>123</v>
      </c>
      <c r="N25" s="147"/>
    </row>
    <row r="26" spans="2:14" ht="247.5" x14ac:dyDescent="0.2">
      <c r="B26" s="48" t="s">
        <v>32</v>
      </c>
      <c r="C26" s="6" t="s">
        <v>15</v>
      </c>
      <c r="D26" s="31">
        <v>1</v>
      </c>
      <c r="E26" s="122"/>
      <c r="F26" s="3">
        <v>0</v>
      </c>
      <c r="G26" s="3">
        <f>F26*D26</f>
        <v>0</v>
      </c>
      <c r="H26" s="5" t="s">
        <v>241</v>
      </c>
      <c r="I26" s="7" t="s">
        <v>76</v>
      </c>
      <c r="J26" s="7"/>
      <c r="K26" s="13"/>
      <c r="L26" s="13" t="s">
        <v>242</v>
      </c>
      <c r="M26" s="13" t="s">
        <v>243</v>
      </c>
      <c r="N26" s="147"/>
    </row>
    <row r="27" spans="2:14" ht="56.25" x14ac:dyDescent="0.2">
      <c r="B27" s="48" t="s">
        <v>33</v>
      </c>
      <c r="C27" s="2" t="s">
        <v>7</v>
      </c>
      <c r="D27" s="21">
        <v>2</v>
      </c>
      <c r="E27" s="21"/>
      <c r="F27" s="3">
        <v>0</v>
      </c>
      <c r="G27" s="3">
        <f t="shared" ref="G27:G29" si="3">F27*D27</f>
        <v>0</v>
      </c>
      <c r="H27" s="5" t="s">
        <v>101</v>
      </c>
      <c r="I27" s="5" t="s">
        <v>102</v>
      </c>
      <c r="J27" s="37" t="s">
        <v>275</v>
      </c>
      <c r="K27" s="13"/>
      <c r="L27" s="13" t="s">
        <v>68</v>
      </c>
      <c r="M27" s="109"/>
      <c r="N27" s="147"/>
    </row>
    <row r="28" spans="2:14" ht="56.25" x14ac:dyDescent="0.2">
      <c r="B28" s="48" t="s">
        <v>34</v>
      </c>
      <c r="C28" s="2" t="s">
        <v>8</v>
      </c>
      <c r="D28" s="21">
        <v>1</v>
      </c>
      <c r="E28" s="21"/>
      <c r="F28" s="3">
        <v>0</v>
      </c>
      <c r="G28" s="3">
        <f t="shared" si="3"/>
        <v>0</v>
      </c>
      <c r="H28" s="5" t="s">
        <v>101</v>
      </c>
      <c r="I28" s="5" t="s">
        <v>103</v>
      </c>
      <c r="J28" s="37" t="s">
        <v>274</v>
      </c>
      <c r="K28" s="13"/>
      <c r="L28" s="13" t="s">
        <v>69</v>
      </c>
      <c r="M28" s="13"/>
      <c r="N28" s="147"/>
    </row>
    <row r="29" spans="2:14" ht="67.5" x14ac:dyDescent="0.2">
      <c r="B29" s="48" t="s">
        <v>35</v>
      </c>
      <c r="C29" s="23" t="s">
        <v>6</v>
      </c>
      <c r="D29" s="21">
        <v>0</v>
      </c>
      <c r="E29" s="21"/>
      <c r="F29" s="3">
        <v>0</v>
      </c>
      <c r="G29" s="3">
        <f t="shared" si="3"/>
        <v>0</v>
      </c>
      <c r="H29" s="5" t="s">
        <v>104</v>
      </c>
      <c r="I29" s="21" t="s">
        <v>105</v>
      </c>
      <c r="J29" s="7" t="s">
        <v>76</v>
      </c>
      <c r="K29" s="13"/>
      <c r="L29" s="13" t="s">
        <v>106</v>
      </c>
      <c r="M29" s="13"/>
      <c r="N29" s="147"/>
    </row>
    <row r="30" spans="2:14" ht="45" x14ac:dyDescent="0.2">
      <c r="B30" s="48" t="s">
        <v>36</v>
      </c>
      <c r="C30" s="2" t="s">
        <v>66</v>
      </c>
      <c r="D30" s="39">
        <v>1</v>
      </c>
      <c r="E30" s="87"/>
      <c r="F30" s="3">
        <v>0</v>
      </c>
      <c r="G30" s="3">
        <f>F30*D30</f>
        <v>0</v>
      </c>
      <c r="H30" s="1" t="s">
        <v>72</v>
      </c>
      <c r="I30" s="5" t="s">
        <v>107</v>
      </c>
      <c r="J30" s="5"/>
      <c r="K30" s="13"/>
      <c r="L30" s="13"/>
      <c r="M30" s="13"/>
      <c r="N30" s="147"/>
    </row>
    <row r="31" spans="2:14" ht="50.1" customHeight="1" x14ac:dyDescent="0.2">
      <c r="B31" s="48" t="s">
        <v>49</v>
      </c>
      <c r="C31" s="2" t="s">
        <v>75</v>
      </c>
      <c r="D31" s="39">
        <v>1</v>
      </c>
      <c r="E31" s="87"/>
      <c r="F31" s="3">
        <v>0</v>
      </c>
      <c r="G31" s="3">
        <f t="shared" ref="G31:G32" si="4">F31*D31</f>
        <v>0</v>
      </c>
      <c r="H31" s="5" t="s">
        <v>74</v>
      </c>
      <c r="I31" s="5"/>
      <c r="J31" s="5"/>
      <c r="K31" s="13"/>
      <c r="L31" s="13"/>
      <c r="M31" s="13"/>
      <c r="N31" s="147"/>
    </row>
    <row r="32" spans="2:14" ht="22.5" x14ac:dyDescent="0.2">
      <c r="B32" s="48" t="s">
        <v>50</v>
      </c>
      <c r="C32" s="2" t="s">
        <v>73</v>
      </c>
      <c r="D32" s="39">
        <v>1</v>
      </c>
      <c r="E32" s="87"/>
      <c r="F32" s="3">
        <v>0</v>
      </c>
      <c r="G32" s="3">
        <f t="shared" si="4"/>
        <v>0</v>
      </c>
      <c r="H32" s="5" t="s">
        <v>359</v>
      </c>
      <c r="I32" s="5"/>
      <c r="J32" s="5"/>
      <c r="K32" s="13"/>
      <c r="L32" s="13"/>
      <c r="M32" s="13"/>
      <c r="N32" s="147"/>
    </row>
    <row r="33" spans="2:14" x14ac:dyDescent="0.2">
      <c r="B33" s="48" t="s">
        <v>57</v>
      </c>
      <c r="C33" s="6" t="s">
        <v>85</v>
      </c>
      <c r="D33" s="21">
        <v>1</v>
      </c>
      <c r="E33" s="21"/>
      <c r="F33" s="3">
        <v>0</v>
      </c>
      <c r="G33" s="3">
        <f t="shared" ref="G33" si="5">F33*D33</f>
        <v>0</v>
      </c>
      <c r="H33" s="28"/>
      <c r="I33" s="28"/>
      <c r="J33" s="28"/>
      <c r="K33" s="28"/>
      <c r="L33" s="29"/>
      <c r="M33" s="29"/>
      <c r="N33" s="147"/>
    </row>
    <row r="34" spans="2:14" x14ac:dyDescent="0.2">
      <c r="B34" s="50"/>
      <c r="C34" s="16"/>
      <c r="D34" s="38"/>
      <c r="E34" s="38"/>
      <c r="F34" s="170" t="s">
        <v>5</v>
      </c>
      <c r="G34" s="186">
        <f>SUM(G25:G33)</f>
        <v>0</v>
      </c>
      <c r="H34" s="18"/>
      <c r="I34" s="18"/>
      <c r="J34" s="18"/>
      <c r="K34" s="18"/>
      <c r="L34" s="18"/>
      <c r="M34" s="18"/>
      <c r="N34" s="180"/>
    </row>
    <row r="35" spans="2:14" ht="12" x14ac:dyDescent="0.2">
      <c r="B35" s="62">
        <v>4</v>
      </c>
      <c r="C35" s="56"/>
      <c r="D35" s="63"/>
      <c r="E35" s="63"/>
      <c r="F35" s="172"/>
      <c r="G35" s="172"/>
      <c r="H35" s="56"/>
      <c r="I35" s="56"/>
      <c r="J35" s="56"/>
      <c r="K35" s="56"/>
      <c r="L35" s="56"/>
      <c r="M35" s="56"/>
      <c r="N35" s="181" t="s">
        <v>128</v>
      </c>
    </row>
    <row r="36" spans="2:14" ht="67.5" x14ac:dyDescent="0.2">
      <c r="B36" s="64" t="s">
        <v>38</v>
      </c>
      <c r="C36" s="23" t="s">
        <v>211</v>
      </c>
      <c r="D36" s="6">
        <v>4</v>
      </c>
      <c r="E36" s="6"/>
      <c r="F36" s="127">
        <v>0</v>
      </c>
      <c r="G36" s="187">
        <f>F36*D36</f>
        <v>0</v>
      </c>
      <c r="H36" s="1" t="s">
        <v>218</v>
      </c>
      <c r="I36" s="1"/>
      <c r="J36" s="1"/>
      <c r="K36" s="1"/>
      <c r="L36" s="105" t="s">
        <v>212</v>
      </c>
      <c r="M36" s="117"/>
      <c r="N36" s="147"/>
    </row>
    <row r="37" spans="2:14" ht="33.75" x14ac:dyDescent="0.2">
      <c r="B37" s="64" t="s">
        <v>39</v>
      </c>
      <c r="C37" s="2" t="s">
        <v>213</v>
      </c>
      <c r="D37" s="6">
        <v>1</v>
      </c>
      <c r="E37" s="6"/>
      <c r="F37" s="127">
        <v>0</v>
      </c>
      <c r="G37" s="187">
        <f t="shared" ref="G37:G39" si="6">F37*D37</f>
        <v>0</v>
      </c>
      <c r="H37" s="1" t="s">
        <v>219</v>
      </c>
      <c r="I37" s="1"/>
      <c r="J37" s="1"/>
      <c r="K37" s="1"/>
      <c r="L37" s="105" t="s">
        <v>129</v>
      </c>
      <c r="M37" s="118"/>
      <c r="N37" s="147"/>
    </row>
    <row r="38" spans="2:14" ht="33.75" x14ac:dyDescent="0.2">
      <c r="B38" s="64" t="s">
        <v>41</v>
      </c>
      <c r="C38" s="2" t="s">
        <v>214</v>
      </c>
      <c r="D38" s="6">
        <v>20</v>
      </c>
      <c r="E38" s="6"/>
      <c r="F38" s="127">
        <v>0</v>
      </c>
      <c r="G38" s="187">
        <f t="shared" si="6"/>
        <v>0</v>
      </c>
      <c r="H38" s="1" t="s">
        <v>220</v>
      </c>
      <c r="I38" s="1"/>
      <c r="J38" s="1"/>
      <c r="K38" s="1"/>
      <c r="L38" s="105" t="s">
        <v>215</v>
      </c>
      <c r="M38" s="118"/>
      <c r="N38" s="147"/>
    </row>
    <row r="39" spans="2:14" ht="22.5" x14ac:dyDescent="0.2">
      <c r="B39" s="64" t="s">
        <v>230</v>
      </c>
      <c r="C39" s="119" t="s">
        <v>216</v>
      </c>
      <c r="D39" s="120">
        <v>2</v>
      </c>
      <c r="E39" s="120"/>
      <c r="F39" s="127">
        <v>0</v>
      </c>
      <c r="G39" s="187">
        <f t="shared" si="6"/>
        <v>0</v>
      </c>
      <c r="H39" s="1" t="s">
        <v>221</v>
      </c>
      <c r="I39" s="1"/>
      <c r="J39" s="1"/>
      <c r="K39" s="1"/>
      <c r="L39" s="105" t="s">
        <v>217</v>
      </c>
      <c r="M39" s="118"/>
      <c r="N39" s="147"/>
    </row>
    <row r="40" spans="2:14" x14ac:dyDescent="0.2">
      <c r="B40" s="50"/>
      <c r="C40" s="16"/>
      <c r="D40" s="38"/>
      <c r="E40" s="38"/>
      <c r="F40" s="170" t="s">
        <v>5</v>
      </c>
      <c r="G40" s="186">
        <f>SUM(G36:G39)</f>
        <v>0</v>
      </c>
      <c r="H40" s="18"/>
      <c r="I40" s="18"/>
      <c r="J40" s="18"/>
      <c r="K40" s="18"/>
      <c r="L40" s="18"/>
      <c r="M40" s="18"/>
      <c r="N40" s="180"/>
    </row>
    <row r="41" spans="2:14" ht="12" x14ac:dyDescent="0.2">
      <c r="B41" s="62">
        <v>5</v>
      </c>
      <c r="C41" s="56"/>
      <c r="D41" s="63"/>
      <c r="E41" s="63"/>
      <c r="F41" s="172"/>
      <c r="G41" s="172"/>
      <c r="H41" s="56"/>
      <c r="I41" s="56"/>
      <c r="J41" s="56"/>
      <c r="K41" s="56"/>
      <c r="L41" s="56"/>
      <c r="M41" s="56"/>
      <c r="N41" s="181" t="s">
        <v>130</v>
      </c>
    </row>
    <row r="42" spans="2:14" ht="112.5" x14ac:dyDescent="0.2">
      <c r="B42" s="48" t="s">
        <v>111</v>
      </c>
      <c r="C42" s="22" t="s">
        <v>77</v>
      </c>
      <c r="D42" s="31">
        <v>1</v>
      </c>
      <c r="E42" s="40"/>
      <c r="F42" s="3">
        <v>0</v>
      </c>
      <c r="G42" s="3">
        <f t="shared" ref="G42:G50" si="7">F42*D42</f>
        <v>0</v>
      </c>
      <c r="H42" s="7" t="s">
        <v>108</v>
      </c>
      <c r="I42" s="7" t="s">
        <v>76</v>
      </c>
      <c r="J42" s="8"/>
      <c r="K42" s="8"/>
      <c r="L42" s="8" t="s">
        <v>17</v>
      </c>
      <c r="M42" s="8"/>
      <c r="N42" s="147"/>
    </row>
    <row r="43" spans="2:14" ht="84" x14ac:dyDescent="0.2">
      <c r="B43" s="48" t="s">
        <v>42</v>
      </c>
      <c r="C43" s="67" t="s">
        <v>131</v>
      </c>
      <c r="D43" s="72">
        <v>1</v>
      </c>
      <c r="E43" s="88"/>
      <c r="F43" s="73">
        <v>0</v>
      </c>
      <c r="G43" s="73">
        <f t="shared" si="7"/>
        <v>0</v>
      </c>
      <c r="H43" s="74" t="s">
        <v>132</v>
      </c>
      <c r="I43" s="75"/>
      <c r="J43" s="75"/>
      <c r="K43" s="75"/>
      <c r="L43" s="75" t="s">
        <v>134</v>
      </c>
      <c r="M43" s="75" t="s">
        <v>244</v>
      </c>
      <c r="N43" s="147"/>
    </row>
    <row r="44" spans="2:14" ht="90" x14ac:dyDescent="0.2">
      <c r="B44" s="48" t="s">
        <v>43</v>
      </c>
      <c r="C44" s="6" t="s">
        <v>133</v>
      </c>
      <c r="D44" s="39">
        <v>1</v>
      </c>
      <c r="E44" s="87"/>
      <c r="F44" s="3">
        <v>0</v>
      </c>
      <c r="G44" s="3">
        <f t="shared" si="7"/>
        <v>0</v>
      </c>
      <c r="H44" s="7" t="s">
        <v>115</v>
      </c>
      <c r="I44" s="7" t="s">
        <v>76</v>
      </c>
      <c r="J44" s="8"/>
      <c r="K44" s="7"/>
      <c r="L44" s="8" t="s">
        <v>116</v>
      </c>
      <c r="M44" s="8" t="s">
        <v>375</v>
      </c>
      <c r="N44" s="147"/>
    </row>
    <row r="45" spans="2:14" ht="101.25" x14ac:dyDescent="0.2">
      <c r="B45" s="48" t="s">
        <v>44</v>
      </c>
      <c r="C45" s="24" t="s">
        <v>83</v>
      </c>
      <c r="D45" s="39">
        <v>2</v>
      </c>
      <c r="E45" s="87"/>
      <c r="F45" s="3">
        <v>0</v>
      </c>
      <c r="G45" s="3">
        <f t="shared" si="7"/>
        <v>0</v>
      </c>
      <c r="H45" s="7"/>
      <c r="I45" s="8"/>
      <c r="J45" s="8"/>
      <c r="K45" s="8"/>
      <c r="L45" s="8" t="s">
        <v>82</v>
      </c>
      <c r="M45" s="8" t="s">
        <v>84</v>
      </c>
      <c r="N45" s="147"/>
    </row>
    <row r="46" spans="2:14" ht="90" x14ac:dyDescent="0.2">
      <c r="B46" s="48" t="s">
        <v>58</v>
      </c>
      <c r="C46" s="24" t="s">
        <v>114</v>
      </c>
      <c r="D46" s="40">
        <v>2</v>
      </c>
      <c r="E46" s="89"/>
      <c r="F46" s="3">
        <v>0</v>
      </c>
      <c r="G46" s="3">
        <f t="shared" si="7"/>
        <v>0</v>
      </c>
      <c r="H46" s="7"/>
      <c r="I46" s="8"/>
      <c r="J46" s="8"/>
      <c r="K46" s="8"/>
      <c r="L46" s="8" t="s">
        <v>40</v>
      </c>
      <c r="M46" s="8" t="s">
        <v>78</v>
      </c>
      <c r="N46" s="147"/>
    </row>
    <row r="47" spans="2:14" ht="33.75" x14ac:dyDescent="0.2">
      <c r="B47" s="48" t="s">
        <v>59</v>
      </c>
      <c r="C47" s="51" t="s">
        <v>70</v>
      </c>
      <c r="D47" s="25">
        <v>2</v>
      </c>
      <c r="E47" s="89"/>
      <c r="F47" s="3">
        <v>0</v>
      </c>
      <c r="G47" s="3">
        <f t="shared" si="7"/>
        <v>0</v>
      </c>
      <c r="H47" s="26" t="s">
        <v>109</v>
      </c>
      <c r="I47" s="8"/>
      <c r="J47" s="8"/>
      <c r="K47" s="8"/>
      <c r="L47" s="53"/>
      <c r="M47" s="8"/>
      <c r="N47" s="147"/>
    </row>
    <row r="48" spans="2:14" ht="33.75" x14ac:dyDescent="0.2">
      <c r="B48" s="48" t="s">
        <v>60</v>
      </c>
      <c r="C48" s="51" t="s">
        <v>71</v>
      </c>
      <c r="D48" s="25">
        <v>48</v>
      </c>
      <c r="E48" s="89"/>
      <c r="F48" s="3">
        <v>0</v>
      </c>
      <c r="G48" s="3">
        <f t="shared" si="7"/>
        <v>0</v>
      </c>
      <c r="H48" s="26" t="s">
        <v>110</v>
      </c>
      <c r="I48" s="8"/>
      <c r="J48" s="8"/>
      <c r="K48" s="8"/>
      <c r="L48" s="53"/>
      <c r="M48" s="8"/>
      <c r="N48" s="147"/>
    </row>
    <row r="49" spans="2:14" ht="33.75" x14ac:dyDescent="0.2">
      <c r="B49" s="48" t="s">
        <v>61</v>
      </c>
      <c r="C49" s="9" t="s">
        <v>80</v>
      </c>
      <c r="D49" s="31">
        <v>1</v>
      </c>
      <c r="E49" s="89"/>
      <c r="F49" s="3">
        <v>0</v>
      </c>
      <c r="G49" s="3">
        <f t="shared" si="7"/>
        <v>0</v>
      </c>
      <c r="H49" s="7" t="s">
        <v>81</v>
      </c>
      <c r="I49" s="8"/>
      <c r="J49" s="8"/>
      <c r="K49" s="8"/>
      <c r="L49" s="53"/>
      <c r="M49" s="8"/>
      <c r="N49" s="147"/>
    </row>
    <row r="50" spans="2:14" ht="191.25" x14ac:dyDescent="0.2">
      <c r="B50" s="48" t="s">
        <v>112</v>
      </c>
      <c r="C50" s="6" t="s">
        <v>79</v>
      </c>
      <c r="D50" s="40">
        <v>1</v>
      </c>
      <c r="E50" s="89"/>
      <c r="F50" s="3">
        <v>0</v>
      </c>
      <c r="G50" s="3">
        <f t="shared" si="7"/>
        <v>0</v>
      </c>
      <c r="H50" s="7"/>
      <c r="I50" s="7"/>
      <c r="J50" s="7"/>
      <c r="K50" s="7"/>
      <c r="L50" s="8" t="s">
        <v>194</v>
      </c>
      <c r="M50" s="8" t="s">
        <v>64</v>
      </c>
      <c r="N50" s="147"/>
    </row>
    <row r="51" spans="2:14" x14ac:dyDescent="0.2">
      <c r="B51" s="50"/>
      <c r="C51" s="16"/>
      <c r="D51" s="38"/>
      <c r="E51" s="38"/>
      <c r="F51" s="170" t="s">
        <v>5</v>
      </c>
      <c r="G51" s="186">
        <f>SUM(G42:G50)</f>
        <v>0</v>
      </c>
      <c r="H51" s="18"/>
      <c r="I51" s="18"/>
      <c r="J51" s="18"/>
      <c r="K51" s="18"/>
      <c r="L51" s="18"/>
      <c r="M51" s="18"/>
      <c r="N51" s="180"/>
    </row>
    <row r="52" spans="2:14" x14ac:dyDescent="0.2">
      <c r="B52" s="76">
        <v>6</v>
      </c>
      <c r="C52" s="11"/>
      <c r="D52" s="107"/>
      <c r="E52" s="107"/>
      <c r="F52" s="167"/>
      <c r="G52" s="167"/>
      <c r="H52" s="107"/>
      <c r="I52" s="107"/>
      <c r="J52" s="107"/>
      <c r="K52" s="107"/>
      <c r="L52" s="107"/>
      <c r="M52" s="106"/>
      <c r="N52" s="183" t="s">
        <v>154</v>
      </c>
    </row>
    <row r="53" spans="2:14" ht="202.5" x14ac:dyDescent="0.2">
      <c r="B53" s="77" t="s">
        <v>45</v>
      </c>
      <c r="C53" s="14" t="s">
        <v>152</v>
      </c>
      <c r="D53" s="37">
        <v>2</v>
      </c>
      <c r="E53" s="37"/>
      <c r="F53" s="27">
        <v>0</v>
      </c>
      <c r="G53" s="3">
        <f>F53*D53</f>
        <v>0</v>
      </c>
      <c r="H53" s="78"/>
      <c r="I53" s="1"/>
      <c r="J53" s="1"/>
      <c r="K53" s="79"/>
      <c r="L53" s="105" t="s">
        <v>149</v>
      </c>
      <c r="M53" s="83"/>
      <c r="N53" s="147"/>
    </row>
    <row r="54" spans="2:14" ht="36" x14ac:dyDescent="0.2">
      <c r="B54" s="77" t="s">
        <v>47</v>
      </c>
      <c r="C54" s="6" t="s">
        <v>145</v>
      </c>
      <c r="D54" s="39">
        <v>1</v>
      </c>
      <c r="E54" s="87"/>
      <c r="F54" s="27">
        <v>0</v>
      </c>
      <c r="G54" s="3">
        <f>F54*D54</f>
        <v>0</v>
      </c>
      <c r="H54" s="70" t="s">
        <v>150</v>
      </c>
      <c r="I54" s="70" t="s">
        <v>151</v>
      </c>
      <c r="J54" s="1"/>
      <c r="K54" s="1"/>
      <c r="L54" s="7"/>
      <c r="M54" s="84"/>
      <c r="N54" s="147"/>
    </row>
    <row r="55" spans="2:14" ht="22.5" x14ac:dyDescent="0.2">
      <c r="B55" s="77" t="s">
        <v>48</v>
      </c>
      <c r="C55" s="6" t="s">
        <v>146</v>
      </c>
      <c r="D55" s="40">
        <v>1</v>
      </c>
      <c r="E55" s="89"/>
      <c r="F55" s="27">
        <v>0</v>
      </c>
      <c r="G55" s="124">
        <f t="shared" ref="G55" si="8">F55*D55</f>
        <v>0</v>
      </c>
      <c r="H55" s="1"/>
      <c r="I55" s="1"/>
      <c r="J55" s="1"/>
      <c r="K55" s="1"/>
      <c r="L55" s="105" t="s">
        <v>147</v>
      </c>
      <c r="M55" s="1"/>
      <c r="N55" s="147"/>
    </row>
    <row r="56" spans="2:14" x14ac:dyDescent="0.2">
      <c r="B56" s="80"/>
      <c r="C56" s="81"/>
      <c r="D56" s="90"/>
      <c r="E56" s="91"/>
      <c r="F56" s="170" t="s">
        <v>5</v>
      </c>
      <c r="G56" s="188">
        <f>SUM(G53:G55)</f>
        <v>0</v>
      </c>
      <c r="H56" s="82"/>
      <c r="I56" s="82"/>
      <c r="J56" s="82"/>
      <c r="K56" s="82"/>
      <c r="L56" s="82"/>
      <c r="M56" s="82"/>
      <c r="N56" s="184"/>
    </row>
    <row r="57" spans="2:14" x14ac:dyDescent="0.2">
      <c r="B57" s="11">
        <v>7</v>
      </c>
      <c r="C57" s="11"/>
      <c r="D57" s="107"/>
      <c r="E57" s="11"/>
      <c r="F57" s="167"/>
      <c r="G57" s="167"/>
      <c r="H57" s="11"/>
      <c r="I57" s="11"/>
      <c r="J57" s="11"/>
      <c r="K57" s="11"/>
      <c r="L57" s="204"/>
      <c r="M57" s="204"/>
      <c r="N57" s="185" t="s">
        <v>190</v>
      </c>
    </row>
    <row r="58" spans="2:14" ht="22.5" x14ac:dyDescent="0.2">
      <c r="B58" s="48" t="s">
        <v>136</v>
      </c>
      <c r="C58" s="96" t="s">
        <v>155</v>
      </c>
      <c r="D58" s="97">
        <v>4</v>
      </c>
      <c r="E58" s="98"/>
      <c r="F58" s="27">
        <v>0</v>
      </c>
      <c r="G58" s="3">
        <f>F58*D58</f>
        <v>0</v>
      </c>
      <c r="H58" s="1" t="s">
        <v>156</v>
      </c>
      <c r="I58" s="1"/>
      <c r="J58" s="1"/>
      <c r="K58" s="1"/>
      <c r="L58" s="1"/>
      <c r="M58" s="21"/>
      <c r="N58" s="147"/>
    </row>
    <row r="59" spans="2:14" ht="22.5" x14ac:dyDescent="0.2">
      <c r="B59" s="48" t="s">
        <v>137</v>
      </c>
      <c r="C59" s="96" t="s">
        <v>157</v>
      </c>
      <c r="D59" s="97">
        <v>3</v>
      </c>
      <c r="E59" s="98"/>
      <c r="F59" s="27">
        <v>0</v>
      </c>
      <c r="G59" s="3">
        <f t="shared" ref="G59:G67" si="9">F59*D59</f>
        <v>0</v>
      </c>
      <c r="H59" s="1" t="s">
        <v>158</v>
      </c>
      <c r="I59" s="1"/>
      <c r="J59" s="1"/>
      <c r="K59" s="1"/>
      <c r="L59" s="1"/>
      <c r="M59" s="1"/>
      <c r="N59" s="147"/>
    </row>
    <row r="60" spans="2:14" ht="67.5" x14ac:dyDescent="0.2">
      <c r="B60" s="48" t="s">
        <v>181</v>
      </c>
      <c r="C60" s="96" t="s">
        <v>160</v>
      </c>
      <c r="D60" s="97">
        <v>5</v>
      </c>
      <c r="E60" s="99"/>
      <c r="F60" s="27">
        <v>0</v>
      </c>
      <c r="G60" s="3">
        <f t="shared" si="9"/>
        <v>0</v>
      </c>
      <c r="H60" s="1"/>
      <c r="I60" s="1"/>
      <c r="J60" s="1"/>
      <c r="K60" s="1"/>
      <c r="L60" s="105" t="s">
        <v>159</v>
      </c>
      <c r="M60" s="1"/>
      <c r="N60" s="147"/>
    </row>
    <row r="61" spans="2:14" ht="67.5" x14ac:dyDescent="0.2">
      <c r="B61" s="48" t="s">
        <v>182</v>
      </c>
      <c r="C61" s="96" t="s">
        <v>161</v>
      </c>
      <c r="D61" s="97">
        <v>5</v>
      </c>
      <c r="E61" s="99"/>
      <c r="F61" s="27">
        <v>0</v>
      </c>
      <c r="G61" s="3">
        <f t="shared" si="9"/>
        <v>0</v>
      </c>
      <c r="H61" s="1"/>
      <c r="I61" s="1"/>
      <c r="J61" s="1"/>
      <c r="K61" s="1"/>
      <c r="L61" s="105" t="s">
        <v>159</v>
      </c>
      <c r="M61" s="1"/>
      <c r="N61" s="147"/>
    </row>
    <row r="62" spans="2:14" ht="45" x14ac:dyDescent="0.2">
      <c r="B62" s="48" t="s">
        <v>183</v>
      </c>
      <c r="C62" s="96" t="s">
        <v>162</v>
      </c>
      <c r="D62" s="41">
        <v>1</v>
      </c>
      <c r="E62" s="100"/>
      <c r="F62" s="27">
        <v>0</v>
      </c>
      <c r="G62" s="3">
        <f t="shared" si="9"/>
        <v>0</v>
      </c>
      <c r="H62" s="102" t="s">
        <v>163</v>
      </c>
      <c r="I62" s="1" t="s">
        <v>164</v>
      </c>
      <c r="J62" s="1"/>
      <c r="K62" s="1"/>
      <c r="L62" s="105" t="s">
        <v>165</v>
      </c>
      <c r="M62" s="1"/>
      <c r="N62" s="147"/>
    </row>
    <row r="63" spans="2:14" ht="33.75" x14ac:dyDescent="0.2">
      <c r="B63" s="48" t="s">
        <v>184</v>
      </c>
      <c r="C63" s="96" t="s">
        <v>166</v>
      </c>
      <c r="D63" s="41">
        <v>1</v>
      </c>
      <c r="E63" s="100"/>
      <c r="F63" s="27">
        <v>0</v>
      </c>
      <c r="G63" s="3">
        <f t="shared" si="9"/>
        <v>0</v>
      </c>
      <c r="H63" s="102" t="s">
        <v>167</v>
      </c>
      <c r="I63" s="1" t="s">
        <v>168</v>
      </c>
      <c r="J63" s="1"/>
      <c r="K63" s="1"/>
      <c r="L63" s="105" t="s">
        <v>169</v>
      </c>
      <c r="M63" s="1"/>
      <c r="N63" s="147"/>
    </row>
    <row r="64" spans="2:14" ht="33.75" x14ac:dyDescent="0.2">
      <c r="B64" s="48" t="s">
        <v>185</v>
      </c>
      <c r="C64" s="96" t="s">
        <v>170</v>
      </c>
      <c r="D64" s="41">
        <v>1</v>
      </c>
      <c r="E64" s="100"/>
      <c r="F64" s="27">
        <v>0</v>
      </c>
      <c r="G64" s="3">
        <f t="shared" si="9"/>
        <v>0</v>
      </c>
      <c r="H64" s="102" t="s">
        <v>171</v>
      </c>
      <c r="I64" s="1" t="s">
        <v>172</v>
      </c>
      <c r="J64" s="1"/>
      <c r="K64" s="1"/>
      <c r="L64" s="105" t="s">
        <v>173</v>
      </c>
      <c r="M64" s="1"/>
      <c r="N64" s="147"/>
    </row>
    <row r="65" spans="2:14" ht="33.75" x14ac:dyDescent="0.2">
      <c r="B65" s="48" t="s">
        <v>186</v>
      </c>
      <c r="C65" s="96" t="s">
        <v>174</v>
      </c>
      <c r="D65" s="31">
        <v>1</v>
      </c>
      <c r="E65" s="103"/>
      <c r="F65" s="3">
        <v>0</v>
      </c>
      <c r="G65" s="3">
        <f t="shared" si="9"/>
        <v>0</v>
      </c>
      <c r="H65" s="102" t="s">
        <v>175</v>
      </c>
      <c r="I65" s="1" t="s">
        <v>176</v>
      </c>
      <c r="J65" s="5"/>
      <c r="K65" s="13"/>
      <c r="L65" s="13" t="s">
        <v>177</v>
      </c>
      <c r="M65" s="13"/>
      <c r="N65" s="147"/>
    </row>
    <row r="66" spans="2:14" ht="33.75" x14ac:dyDescent="0.2">
      <c r="B66" s="48" t="s">
        <v>187</v>
      </c>
      <c r="C66" s="6" t="s">
        <v>178</v>
      </c>
      <c r="D66" s="41">
        <v>2</v>
      </c>
      <c r="E66" s="100"/>
      <c r="F66" s="27">
        <v>0</v>
      </c>
      <c r="G66" s="3">
        <f t="shared" si="9"/>
        <v>0</v>
      </c>
      <c r="H66" s="102" t="s">
        <v>175</v>
      </c>
      <c r="I66" s="1" t="s">
        <v>179</v>
      </c>
      <c r="J66" s="5"/>
      <c r="K66" s="13"/>
      <c r="L66" s="104" t="s">
        <v>180</v>
      </c>
      <c r="M66" s="13"/>
      <c r="N66" s="147"/>
    </row>
    <row r="67" spans="2:14" ht="147" customHeight="1" x14ac:dyDescent="0.2">
      <c r="B67" s="48" t="s">
        <v>188</v>
      </c>
      <c r="C67" s="101" t="s">
        <v>245</v>
      </c>
      <c r="D67" s="31">
        <v>1</v>
      </c>
      <c r="E67" s="22"/>
      <c r="F67" s="27">
        <v>0</v>
      </c>
      <c r="G67" s="3">
        <f t="shared" si="9"/>
        <v>0</v>
      </c>
      <c r="H67" s="26"/>
      <c r="I67" s="1"/>
      <c r="J67" s="1"/>
      <c r="K67" s="1"/>
      <c r="L67" s="207" t="s">
        <v>198</v>
      </c>
      <c r="M67" s="207"/>
      <c r="N67" s="147"/>
    </row>
    <row r="68" spans="2:14" x14ac:dyDescent="0.2">
      <c r="B68" s="50"/>
      <c r="C68" s="16"/>
      <c r="D68" s="16"/>
      <c r="E68" s="16"/>
      <c r="F68" s="170" t="s">
        <v>5</v>
      </c>
      <c r="G68" s="186">
        <f>SUM(G58:G67)</f>
        <v>0</v>
      </c>
      <c r="H68" s="18"/>
      <c r="I68" s="18"/>
      <c r="J68" s="18"/>
      <c r="K68" s="18"/>
      <c r="L68" s="18"/>
      <c r="M68" s="18"/>
      <c r="N68" s="180"/>
    </row>
    <row r="70" spans="2:14" x14ac:dyDescent="0.2">
      <c r="B70" s="86" t="s">
        <v>37</v>
      </c>
      <c r="C70" s="86"/>
      <c r="D70" s="86"/>
      <c r="E70" s="86"/>
      <c r="F70" s="129"/>
      <c r="G70" s="129"/>
      <c r="H70" s="33"/>
      <c r="I70" s="33"/>
      <c r="J70" s="33"/>
      <c r="K70" s="33"/>
      <c r="L70" s="33"/>
      <c r="M70" s="34"/>
    </row>
    <row r="71" spans="2:14" x14ac:dyDescent="0.2">
      <c r="B71" s="11">
        <v>1</v>
      </c>
      <c r="C71" s="198" t="s">
        <v>121</v>
      </c>
      <c r="D71" s="198"/>
      <c r="E71" s="198"/>
      <c r="F71" s="198"/>
      <c r="G71" s="93">
        <f>G17</f>
        <v>0</v>
      </c>
      <c r="H71" s="33"/>
      <c r="I71" s="33"/>
      <c r="J71" s="33"/>
      <c r="K71" s="33"/>
      <c r="L71" s="33"/>
      <c r="M71" s="33"/>
    </row>
    <row r="72" spans="2:14" x14ac:dyDescent="0.2">
      <c r="B72" s="11">
        <v>2</v>
      </c>
      <c r="C72" s="198" t="s">
        <v>124</v>
      </c>
      <c r="D72" s="198"/>
      <c r="E72" s="198"/>
      <c r="F72" s="198"/>
      <c r="G72" s="93">
        <f>G23</f>
        <v>0</v>
      </c>
      <c r="H72" s="33"/>
      <c r="I72" s="33"/>
      <c r="J72" s="33"/>
      <c r="K72" s="33"/>
      <c r="L72" s="33"/>
      <c r="M72" s="33"/>
    </row>
    <row r="73" spans="2:14" x14ac:dyDescent="0.2">
      <c r="B73" s="11">
        <v>3</v>
      </c>
      <c r="C73" s="198" t="s">
        <v>67</v>
      </c>
      <c r="D73" s="198"/>
      <c r="E73" s="198"/>
      <c r="F73" s="198"/>
      <c r="G73" s="93">
        <f>G34</f>
        <v>0</v>
      </c>
      <c r="H73" s="33"/>
      <c r="I73" s="33"/>
      <c r="J73" s="33"/>
      <c r="K73" s="33"/>
      <c r="L73" s="33"/>
      <c r="M73" s="33"/>
    </row>
    <row r="74" spans="2:14" x14ac:dyDescent="0.2">
      <c r="B74" s="11">
        <v>4</v>
      </c>
      <c r="C74" s="198" t="s">
        <v>128</v>
      </c>
      <c r="D74" s="198"/>
      <c r="E74" s="198"/>
      <c r="F74" s="198"/>
      <c r="G74" s="93">
        <f>G40</f>
        <v>0</v>
      </c>
      <c r="H74" s="33"/>
      <c r="I74" s="33"/>
      <c r="J74" s="33"/>
      <c r="K74" s="33"/>
      <c r="L74" s="33"/>
      <c r="M74" s="33"/>
    </row>
    <row r="75" spans="2:14" x14ac:dyDescent="0.2">
      <c r="B75" s="11">
        <v>5</v>
      </c>
      <c r="C75" s="198" t="s">
        <v>130</v>
      </c>
      <c r="D75" s="198"/>
      <c r="E75" s="198"/>
      <c r="F75" s="198"/>
      <c r="G75" s="93">
        <f>G51</f>
        <v>0</v>
      </c>
      <c r="H75" s="33"/>
      <c r="I75" s="33"/>
      <c r="J75" s="33"/>
      <c r="K75" s="33"/>
      <c r="L75" s="33"/>
      <c r="M75" s="33"/>
    </row>
    <row r="76" spans="2:14" x14ac:dyDescent="0.2">
      <c r="B76" s="11">
        <v>6</v>
      </c>
      <c r="C76" s="199" t="s">
        <v>154</v>
      </c>
      <c r="D76" s="200"/>
      <c r="E76" s="200"/>
      <c r="F76" s="201"/>
      <c r="G76" s="93">
        <f>G56</f>
        <v>0</v>
      </c>
      <c r="H76" s="33"/>
      <c r="I76" s="33"/>
      <c r="J76" s="33"/>
      <c r="K76" s="33"/>
      <c r="L76" s="33"/>
      <c r="M76" s="33"/>
    </row>
    <row r="77" spans="2:14" x14ac:dyDescent="0.2">
      <c r="B77" s="11">
        <v>7</v>
      </c>
      <c r="C77" s="199" t="s">
        <v>190</v>
      </c>
      <c r="D77" s="200"/>
      <c r="E77" s="200"/>
      <c r="F77" s="201"/>
      <c r="G77" s="93">
        <f>G68</f>
        <v>0</v>
      </c>
      <c r="H77" s="33"/>
      <c r="I77" s="33"/>
      <c r="J77" s="33"/>
      <c r="K77" s="33"/>
      <c r="L77" s="33"/>
      <c r="M77" s="33"/>
    </row>
    <row r="78" spans="2:14" x14ac:dyDescent="0.2">
      <c r="B78" s="55"/>
      <c r="C78" s="202" t="s">
        <v>5</v>
      </c>
      <c r="D78" s="202"/>
      <c r="E78" s="202"/>
      <c r="F78" s="202"/>
      <c r="G78" s="125">
        <f>SUM(G71:G77)</f>
        <v>0</v>
      </c>
      <c r="H78" s="33"/>
      <c r="I78" s="33"/>
      <c r="J78" s="33"/>
      <c r="K78" s="33"/>
      <c r="L78" s="33"/>
      <c r="M78" s="33"/>
    </row>
    <row r="79" spans="2:14" x14ac:dyDescent="0.2">
      <c r="B79" s="55"/>
      <c r="C79" s="202" t="s">
        <v>65</v>
      </c>
      <c r="D79" s="202"/>
      <c r="E79" s="202"/>
      <c r="F79" s="202"/>
      <c r="G79" s="126">
        <f>G78*1.17</f>
        <v>0</v>
      </c>
    </row>
  </sheetData>
  <mergeCells count="17">
    <mergeCell ref="C74:F74"/>
    <mergeCell ref="B4:N4"/>
    <mergeCell ref="B5:N5"/>
    <mergeCell ref="L7:M7"/>
    <mergeCell ref="L8:M8"/>
    <mergeCell ref="L15:M15"/>
    <mergeCell ref="L16:M16"/>
    <mergeCell ref="L57:M57"/>
    <mergeCell ref="L67:M67"/>
    <mergeCell ref="C71:F71"/>
    <mergeCell ref="C72:F72"/>
    <mergeCell ref="C73:F73"/>
    <mergeCell ref="C75:F75"/>
    <mergeCell ref="C76:F76"/>
    <mergeCell ref="C77:F77"/>
    <mergeCell ref="C78:F78"/>
    <mergeCell ref="C79:F79"/>
  </mergeCells>
  <pageMargins left="0.23622047244094491" right="0.23622047244094491" top="0.74803149606299213" bottom="0.74803149606299213" header="0.31496062992125984" footer="0.31496062992125984"/>
  <pageSetup paperSize="77" scale="5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91"/>
  <sheetViews>
    <sheetView rightToLeft="1" zoomScale="85" zoomScaleNormal="85" workbookViewId="0">
      <pane ySplit="6" topLeftCell="A7" activePane="bottomLeft" state="frozen"/>
      <selection pane="bottomLeft" activeCell="N72" sqref="N8:N72"/>
    </sheetView>
  </sheetViews>
  <sheetFormatPr defaultColWidth="9.140625" defaultRowHeight="11.25" x14ac:dyDescent="0.2"/>
  <cols>
    <col min="1" max="1" width="3.140625" style="10" customWidth="1"/>
    <col min="2" max="2" width="5.7109375" style="10" customWidth="1"/>
    <col min="3" max="3" width="30.7109375" style="10" customWidth="1"/>
    <col min="4" max="4" width="5.7109375" style="10" customWidth="1"/>
    <col min="5" max="5" width="30.7109375" style="10" customWidth="1"/>
    <col min="6" max="10" width="15.7109375" style="10" customWidth="1"/>
    <col min="11" max="11" width="5.7109375" style="10" customWidth="1"/>
    <col min="12" max="13" width="50.7109375" style="10" customWidth="1"/>
    <col min="14" max="14" width="15.7109375" style="10" customWidth="1"/>
    <col min="15" max="16384" width="9.140625" style="10"/>
  </cols>
  <sheetData>
    <row r="2" spans="1:14" x14ac:dyDescent="0.2">
      <c r="B2" s="42">
        <v>5</v>
      </c>
      <c r="C2" s="42">
        <v>30</v>
      </c>
      <c r="D2" s="42">
        <v>5</v>
      </c>
      <c r="E2" s="42">
        <v>30</v>
      </c>
      <c r="F2" s="42">
        <v>15</v>
      </c>
      <c r="G2" s="42">
        <v>15</v>
      </c>
      <c r="H2" s="42">
        <v>15</v>
      </c>
      <c r="I2" s="42">
        <v>15</v>
      </c>
      <c r="J2" s="42">
        <v>15</v>
      </c>
      <c r="K2" s="42">
        <v>5</v>
      </c>
      <c r="L2" s="42">
        <v>50</v>
      </c>
      <c r="M2" s="42">
        <v>50</v>
      </c>
      <c r="N2" s="42">
        <v>15</v>
      </c>
    </row>
    <row r="4" spans="1:14" ht="15.75" x14ac:dyDescent="0.25"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</row>
    <row r="5" spans="1:14" ht="15.75" x14ac:dyDescent="0.25">
      <c r="B5" s="203" t="s">
        <v>63</v>
      </c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</row>
    <row r="6" spans="1:14" ht="22.5" x14ac:dyDescent="0.2">
      <c r="B6" s="45" t="s">
        <v>0</v>
      </c>
      <c r="C6" s="46" t="s">
        <v>1</v>
      </c>
      <c r="D6" s="46" t="s">
        <v>2</v>
      </c>
      <c r="E6" s="46" t="s">
        <v>9</v>
      </c>
      <c r="F6" s="46" t="s">
        <v>3</v>
      </c>
      <c r="G6" s="46" t="s">
        <v>4</v>
      </c>
      <c r="H6" s="46" t="s">
        <v>10</v>
      </c>
      <c r="I6" s="46" t="s">
        <v>11</v>
      </c>
      <c r="J6" s="46" t="s">
        <v>12</v>
      </c>
      <c r="K6" s="46" t="s">
        <v>51</v>
      </c>
      <c r="L6" s="46" t="s">
        <v>16</v>
      </c>
      <c r="M6" s="46" t="s">
        <v>13</v>
      </c>
      <c r="N6" s="47" t="s">
        <v>62</v>
      </c>
    </row>
    <row r="7" spans="1:14" ht="12" x14ac:dyDescent="0.2">
      <c r="B7" s="11">
        <v>1</v>
      </c>
      <c r="C7" s="11"/>
      <c r="D7" s="130"/>
      <c r="E7" s="11"/>
      <c r="F7" s="130"/>
      <c r="G7" s="130"/>
      <c r="H7" s="11"/>
      <c r="I7" s="11"/>
      <c r="J7" s="11"/>
      <c r="K7" s="11"/>
      <c r="L7" s="204"/>
      <c r="M7" s="204"/>
      <c r="N7" s="56" t="s">
        <v>121</v>
      </c>
    </row>
    <row r="8" spans="1:14" ht="69" customHeight="1" x14ac:dyDescent="0.2">
      <c r="A8" s="10">
        <v>50</v>
      </c>
      <c r="B8" s="6"/>
      <c r="C8" s="6"/>
      <c r="D8" s="21"/>
      <c r="E8" s="168"/>
      <c r="F8" s="168"/>
      <c r="G8" s="21"/>
      <c r="H8" s="6"/>
      <c r="I8" s="6"/>
      <c r="J8" s="6"/>
      <c r="K8" s="6"/>
      <c r="L8" s="205" t="s">
        <v>202</v>
      </c>
      <c r="M8" s="205"/>
      <c r="N8" s="179"/>
    </row>
    <row r="9" spans="1:14" ht="67.5" x14ac:dyDescent="0.2">
      <c r="B9" s="48" t="s">
        <v>20</v>
      </c>
      <c r="C9" s="6" t="s">
        <v>52</v>
      </c>
      <c r="D9" s="21">
        <v>1</v>
      </c>
      <c r="E9" s="87"/>
      <c r="F9" s="3">
        <v>0</v>
      </c>
      <c r="G9" s="4">
        <f t="shared" ref="G9:G15" si="0">F9*D9</f>
        <v>0</v>
      </c>
      <c r="H9" s="7" t="s">
        <v>86</v>
      </c>
      <c r="I9" s="7" t="s">
        <v>87</v>
      </c>
      <c r="J9" s="7" t="s">
        <v>88</v>
      </c>
      <c r="K9" s="7"/>
      <c r="L9" s="13" t="s">
        <v>53</v>
      </c>
      <c r="M9" s="8"/>
      <c r="N9" s="147"/>
    </row>
    <row r="10" spans="1:14" ht="33.75" x14ac:dyDescent="0.2">
      <c r="B10" s="48" t="s">
        <v>19</v>
      </c>
      <c r="C10" s="6" t="s">
        <v>199</v>
      </c>
      <c r="D10" s="36">
        <v>4</v>
      </c>
      <c r="E10" s="87"/>
      <c r="F10" s="3">
        <v>0</v>
      </c>
      <c r="G10" s="4">
        <f t="shared" si="0"/>
        <v>0</v>
      </c>
      <c r="H10" s="7" t="s">
        <v>263</v>
      </c>
      <c r="I10" s="7" t="s">
        <v>93</v>
      </c>
      <c r="J10" s="7" t="s">
        <v>94</v>
      </c>
      <c r="K10" s="7"/>
      <c r="L10" s="8"/>
      <c r="M10" s="8" t="s">
        <v>209</v>
      </c>
      <c r="N10" s="147"/>
    </row>
    <row r="11" spans="1:14" ht="33.75" x14ac:dyDescent="0.2">
      <c r="B11" s="48" t="s">
        <v>21</v>
      </c>
      <c r="C11" s="6" t="s">
        <v>117</v>
      </c>
      <c r="D11" s="36">
        <v>2</v>
      </c>
      <c r="E11" s="87"/>
      <c r="F11" s="3">
        <v>0</v>
      </c>
      <c r="G11" s="4">
        <f t="shared" si="0"/>
        <v>0</v>
      </c>
      <c r="H11" s="7" t="s">
        <v>118</v>
      </c>
      <c r="I11" s="7" t="s">
        <v>119</v>
      </c>
      <c r="J11" s="7" t="s">
        <v>120</v>
      </c>
      <c r="K11" s="8"/>
      <c r="L11" s="8"/>
      <c r="M11" s="8" t="s">
        <v>208</v>
      </c>
      <c r="N11" s="147"/>
    </row>
    <row r="12" spans="1:14" ht="33.75" x14ac:dyDescent="0.2">
      <c r="B12" s="48" t="s">
        <v>22</v>
      </c>
      <c r="C12" s="6" t="s">
        <v>196</v>
      </c>
      <c r="D12" s="35">
        <v>4</v>
      </c>
      <c r="E12" s="87"/>
      <c r="F12" s="3">
        <v>0</v>
      </c>
      <c r="G12" s="4">
        <f t="shared" si="0"/>
        <v>0</v>
      </c>
      <c r="H12" s="7" t="s">
        <v>90</v>
      </c>
      <c r="I12" s="7" t="s">
        <v>91</v>
      </c>
      <c r="J12" s="7" t="s">
        <v>92</v>
      </c>
      <c r="K12" s="7"/>
      <c r="L12" s="132"/>
      <c r="M12" s="8" t="s">
        <v>270</v>
      </c>
      <c r="N12" s="147"/>
    </row>
    <row r="13" spans="1:14" ht="22.5" x14ac:dyDescent="0.2">
      <c r="B13" s="48" t="s">
        <v>24</v>
      </c>
      <c r="C13" s="14" t="s">
        <v>14</v>
      </c>
      <c r="D13" s="35">
        <v>2</v>
      </c>
      <c r="E13" s="87"/>
      <c r="F13" s="3">
        <v>0</v>
      </c>
      <c r="G13" s="4">
        <f t="shared" si="0"/>
        <v>0</v>
      </c>
      <c r="H13" s="7" t="s">
        <v>95</v>
      </c>
      <c r="I13" s="7" t="s">
        <v>96</v>
      </c>
      <c r="J13" s="7" t="s">
        <v>97</v>
      </c>
      <c r="K13" s="7"/>
      <c r="L13" s="132"/>
      <c r="M13" s="8"/>
      <c r="N13" s="147"/>
    </row>
    <row r="14" spans="1:14" ht="183" customHeight="1" x14ac:dyDescent="0.2">
      <c r="B14" s="48" t="s">
        <v>25</v>
      </c>
      <c r="C14" s="15" t="s">
        <v>54</v>
      </c>
      <c r="D14" s="35">
        <v>1</v>
      </c>
      <c r="E14" s="87"/>
      <c r="F14" s="3">
        <v>0</v>
      </c>
      <c r="G14" s="4">
        <f t="shared" si="0"/>
        <v>0</v>
      </c>
      <c r="H14" s="7"/>
      <c r="I14" s="7"/>
      <c r="J14" s="7"/>
      <c r="K14" s="8"/>
      <c r="L14" s="206" t="s">
        <v>210</v>
      </c>
      <c r="M14" s="206"/>
      <c r="N14" s="147"/>
    </row>
    <row r="15" spans="1:14" ht="123" customHeight="1" x14ac:dyDescent="0.2">
      <c r="B15" s="48" t="s">
        <v>18</v>
      </c>
      <c r="C15" s="15" t="s">
        <v>55</v>
      </c>
      <c r="D15" s="37">
        <v>1</v>
      </c>
      <c r="E15" s="169"/>
      <c r="F15" s="3">
        <v>0</v>
      </c>
      <c r="G15" s="4">
        <f t="shared" si="0"/>
        <v>0</v>
      </c>
      <c r="H15" s="8"/>
      <c r="I15" s="8"/>
      <c r="J15" s="8"/>
      <c r="K15" s="8"/>
      <c r="L15" s="206" t="s">
        <v>193</v>
      </c>
      <c r="M15" s="206"/>
      <c r="N15" s="147"/>
    </row>
    <row r="16" spans="1:14" x14ac:dyDescent="0.2">
      <c r="B16" s="50"/>
      <c r="C16" s="16"/>
      <c r="D16" s="38"/>
      <c r="E16" s="170"/>
      <c r="F16" s="170" t="s">
        <v>5</v>
      </c>
      <c r="G16" s="17">
        <f>SUM(G9:G15)</f>
        <v>0</v>
      </c>
      <c r="H16" s="18"/>
      <c r="I16" s="18"/>
      <c r="J16" s="18"/>
      <c r="K16" s="18"/>
      <c r="L16" s="18"/>
      <c r="M16" s="18"/>
      <c r="N16" s="180"/>
    </row>
    <row r="17" spans="2:14" ht="12" x14ac:dyDescent="0.2">
      <c r="B17" s="11">
        <v>2</v>
      </c>
      <c r="C17" s="11"/>
      <c r="D17" s="130"/>
      <c r="E17" s="167"/>
      <c r="F17" s="167"/>
      <c r="G17" s="130"/>
      <c r="H17" s="130"/>
      <c r="I17" s="130"/>
      <c r="J17" s="130"/>
      <c r="K17" s="130"/>
      <c r="L17" s="130"/>
      <c r="M17" s="130"/>
      <c r="N17" s="181" t="s">
        <v>124</v>
      </c>
    </row>
    <row r="18" spans="2:14" ht="90" x14ac:dyDescent="0.2">
      <c r="B18" s="54" t="s">
        <v>26</v>
      </c>
      <c r="C18" s="12" t="s">
        <v>239</v>
      </c>
      <c r="D18" s="58">
        <v>1</v>
      </c>
      <c r="E18" s="171"/>
      <c r="F18" s="124">
        <v>0</v>
      </c>
      <c r="G18" s="59">
        <f>F18*D18</f>
        <v>0</v>
      </c>
      <c r="H18" s="60" t="s">
        <v>125</v>
      </c>
      <c r="I18" s="60" t="s">
        <v>236</v>
      </c>
      <c r="J18" s="60" t="s">
        <v>237</v>
      </c>
      <c r="K18" s="61"/>
      <c r="L18" s="132" t="s">
        <v>238</v>
      </c>
      <c r="M18" s="44"/>
      <c r="N18" s="182"/>
    </row>
    <row r="19" spans="2:14" ht="67.5" x14ac:dyDescent="0.2">
      <c r="B19" s="54" t="s">
        <v>27</v>
      </c>
      <c r="C19" s="30" t="s">
        <v>197</v>
      </c>
      <c r="D19" s="21">
        <v>1</v>
      </c>
      <c r="E19" s="168"/>
      <c r="F19" s="27">
        <v>0</v>
      </c>
      <c r="G19" s="4">
        <f>F19*D19</f>
        <v>0</v>
      </c>
      <c r="H19" s="28"/>
      <c r="I19" s="28"/>
      <c r="J19" s="28"/>
      <c r="K19" s="28"/>
      <c r="L19" s="8" t="s">
        <v>240</v>
      </c>
      <c r="M19" s="29"/>
      <c r="N19" s="147"/>
    </row>
    <row r="20" spans="2:14" ht="225" x14ac:dyDescent="0.2">
      <c r="B20" s="54" t="s">
        <v>28</v>
      </c>
      <c r="C20" s="111" t="s">
        <v>205</v>
      </c>
      <c r="D20" s="58">
        <v>1</v>
      </c>
      <c r="E20" s="171"/>
      <c r="F20" s="124">
        <v>0</v>
      </c>
      <c r="G20" s="59">
        <f>F20*D20</f>
        <v>0</v>
      </c>
      <c r="H20" s="60" t="s">
        <v>206</v>
      </c>
      <c r="I20" s="60" t="s">
        <v>207</v>
      </c>
      <c r="J20" s="21" t="s">
        <v>100</v>
      </c>
      <c r="K20" s="61"/>
      <c r="L20" s="132" t="s">
        <v>334</v>
      </c>
      <c r="M20" s="61"/>
      <c r="N20" s="147"/>
    </row>
    <row r="21" spans="2:14" x14ac:dyDescent="0.2">
      <c r="B21" s="54" t="s">
        <v>29</v>
      </c>
      <c r="C21" s="6" t="s">
        <v>85</v>
      </c>
      <c r="D21" s="21">
        <v>1</v>
      </c>
      <c r="E21" s="168"/>
      <c r="F21" s="3">
        <v>0</v>
      </c>
      <c r="G21" s="4">
        <f>F21*D21</f>
        <v>0</v>
      </c>
      <c r="H21" s="28"/>
      <c r="I21" s="28"/>
      <c r="J21" s="28"/>
      <c r="K21" s="28"/>
      <c r="L21" s="29"/>
      <c r="M21" s="29"/>
      <c r="N21" s="147"/>
    </row>
    <row r="22" spans="2:14" x14ac:dyDescent="0.2">
      <c r="B22" s="50"/>
      <c r="C22" s="16"/>
      <c r="D22" s="38"/>
      <c r="E22" s="170"/>
      <c r="F22" s="170" t="s">
        <v>5</v>
      </c>
      <c r="G22" s="17">
        <f>SUM(G18:G21)</f>
        <v>0</v>
      </c>
      <c r="H22" s="18"/>
      <c r="I22" s="18"/>
      <c r="J22" s="18"/>
      <c r="K22" s="18"/>
      <c r="L22" s="18"/>
      <c r="M22" s="18"/>
      <c r="N22" s="180"/>
    </row>
    <row r="23" spans="2:14" ht="12" x14ac:dyDescent="0.2">
      <c r="B23" s="11">
        <v>3</v>
      </c>
      <c r="C23" s="11"/>
      <c r="D23" s="130"/>
      <c r="E23" s="167"/>
      <c r="F23" s="167"/>
      <c r="G23" s="130"/>
      <c r="H23" s="11"/>
      <c r="I23" s="11"/>
      <c r="J23" s="11"/>
      <c r="K23" s="11"/>
      <c r="L23" s="11"/>
      <c r="M23" s="11"/>
      <c r="N23" s="181" t="s">
        <v>67</v>
      </c>
    </row>
    <row r="24" spans="2:14" ht="270" x14ac:dyDescent="0.2">
      <c r="B24" s="48" t="s">
        <v>31</v>
      </c>
      <c r="C24" s="20" t="s">
        <v>30</v>
      </c>
      <c r="D24" s="21">
        <v>1</v>
      </c>
      <c r="E24" s="168"/>
      <c r="F24" s="3">
        <v>0</v>
      </c>
      <c r="G24" s="4">
        <f t="shared" ref="G24:G32" si="1">F24*D24</f>
        <v>0</v>
      </c>
      <c r="H24" s="5" t="s">
        <v>98</v>
      </c>
      <c r="I24" s="5" t="s">
        <v>99</v>
      </c>
      <c r="J24" s="21" t="s">
        <v>272</v>
      </c>
      <c r="K24" s="21"/>
      <c r="L24" s="19" t="s">
        <v>122</v>
      </c>
      <c r="M24" s="43" t="s">
        <v>123</v>
      </c>
      <c r="N24" s="147"/>
    </row>
    <row r="25" spans="2:14" ht="247.5" x14ac:dyDescent="0.2">
      <c r="B25" s="48" t="s">
        <v>32</v>
      </c>
      <c r="C25" s="6" t="s">
        <v>15</v>
      </c>
      <c r="D25" s="31">
        <v>1</v>
      </c>
      <c r="E25" s="122"/>
      <c r="F25" s="3">
        <v>0</v>
      </c>
      <c r="G25" s="4">
        <f t="shared" si="1"/>
        <v>0</v>
      </c>
      <c r="H25" s="5" t="s">
        <v>241</v>
      </c>
      <c r="I25" s="7" t="s">
        <v>76</v>
      </c>
      <c r="J25" s="7"/>
      <c r="K25" s="13"/>
      <c r="L25" s="13" t="s">
        <v>242</v>
      </c>
      <c r="M25" s="13" t="s">
        <v>243</v>
      </c>
      <c r="N25" s="147"/>
    </row>
    <row r="26" spans="2:14" ht="56.25" x14ac:dyDescent="0.2">
      <c r="B26" s="48" t="s">
        <v>35</v>
      </c>
      <c r="C26" s="2" t="s">
        <v>7</v>
      </c>
      <c r="D26" s="21">
        <v>2</v>
      </c>
      <c r="E26" s="168"/>
      <c r="F26" s="3">
        <v>0</v>
      </c>
      <c r="G26" s="4">
        <f t="shared" si="1"/>
        <v>0</v>
      </c>
      <c r="H26" s="5" t="s">
        <v>101</v>
      </c>
      <c r="I26" s="5" t="s">
        <v>102</v>
      </c>
      <c r="J26" s="37" t="s">
        <v>275</v>
      </c>
      <c r="K26" s="13"/>
      <c r="L26" s="13" t="s">
        <v>68</v>
      </c>
      <c r="M26" s="131"/>
      <c r="N26" s="147"/>
    </row>
    <row r="27" spans="2:14" ht="56.25" x14ac:dyDescent="0.2">
      <c r="B27" s="48" t="s">
        <v>36</v>
      </c>
      <c r="C27" s="2" t="s">
        <v>8</v>
      </c>
      <c r="D27" s="21">
        <v>1</v>
      </c>
      <c r="E27" s="168"/>
      <c r="F27" s="3">
        <v>0</v>
      </c>
      <c r="G27" s="4">
        <f t="shared" si="1"/>
        <v>0</v>
      </c>
      <c r="H27" s="5" t="s">
        <v>101</v>
      </c>
      <c r="I27" s="5" t="s">
        <v>103</v>
      </c>
      <c r="J27" s="37" t="s">
        <v>274</v>
      </c>
      <c r="K27" s="13"/>
      <c r="L27" s="13" t="s">
        <v>69</v>
      </c>
      <c r="M27" s="13"/>
      <c r="N27" s="147"/>
    </row>
    <row r="28" spans="2:14" ht="67.5" x14ac:dyDescent="0.2">
      <c r="B28" s="48" t="s">
        <v>49</v>
      </c>
      <c r="C28" s="23" t="s">
        <v>6</v>
      </c>
      <c r="D28" s="21">
        <v>0</v>
      </c>
      <c r="E28" s="168"/>
      <c r="F28" s="3">
        <v>0</v>
      </c>
      <c r="G28" s="4">
        <f t="shared" si="1"/>
        <v>0</v>
      </c>
      <c r="H28" s="5" t="s">
        <v>104</v>
      </c>
      <c r="I28" s="21" t="s">
        <v>105</v>
      </c>
      <c r="J28" s="7" t="s">
        <v>76</v>
      </c>
      <c r="K28" s="13"/>
      <c r="L28" s="13" t="s">
        <v>106</v>
      </c>
      <c r="M28" s="13"/>
      <c r="N28" s="147"/>
    </row>
    <row r="29" spans="2:14" ht="45" x14ac:dyDescent="0.2">
      <c r="B29" s="48" t="s">
        <v>50</v>
      </c>
      <c r="C29" s="2" t="s">
        <v>66</v>
      </c>
      <c r="D29" s="39">
        <v>1</v>
      </c>
      <c r="E29" s="87"/>
      <c r="F29" s="3">
        <v>0</v>
      </c>
      <c r="G29" s="4">
        <f t="shared" si="1"/>
        <v>0</v>
      </c>
      <c r="H29" s="1" t="s">
        <v>72</v>
      </c>
      <c r="I29" s="5" t="s">
        <v>107</v>
      </c>
      <c r="J29" s="5"/>
      <c r="K29" s="13"/>
      <c r="L29" s="13"/>
      <c r="M29" s="13"/>
      <c r="N29" s="147"/>
    </row>
    <row r="30" spans="2:14" ht="50.1" customHeight="1" x14ac:dyDescent="0.2">
      <c r="B30" s="48" t="s">
        <v>126</v>
      </c>
      <c r="C30" s="2" t="s">
        <v>75</v>
      </c>
      <c r="D30" s="39">
        <v>1</v>
      </c>
      <c r="E30" s="87"/>
      <c r="F30" s="3">
        <v>0</v>
      </c>
      <c r="G30" s="4">
        <f t="shared" si="1"/>
        <v>0</v>
      </c>
      <c r="H30" s="5" t="s">
        <v>74</v>
      </c>
      <c r="I30" s="5"/>
      <c r="J30" s="5"/>
      <c r="K30" s="13"/>
      <c r="L30" s="13"/>
      <c r="M30" s="13"/>
      <c r="N30" s="147"/>
    </row>
    <row r="31" spans="2:14" ht="22.5" x14ac:dyDescent="0.2">
      <c r="B31" s="48" t="s">
        <v>127</v>
      </c>
      <c r="C31" s="2" t="s">
        <v>73</v>
      </c>
      <c r="D31" s="39">
        <v>1</v>
      </c>
      <c r="E31" s="87"/>
      <c r="F31" s="3">
        <v>0</v>
      </c>
      <c r="G31" s="4">
        <f t="shared" si="1"/>
        <v>0</v>
      </c>
      <c r="H31" s="5" t="s">
        <v>359</v>
      </c>
      <c r="I31" s="5"/>
      <c r="J31" s="5"/>
      <c r="K31" s="13"/>
      <c r="L31" s="13"/>
      <c r="M31" s="13"/>
      <c r="N31" s="147"/>
    </row>
    <row r="32" spans="2:14" x14ac:dyDescent="0.2">
      <c r="B32" s="48" t="s">
        <v>195</v>
      </c>
      <c r="C32" s="6" t="s">
        <v>85</v>
      </c>
      <c r="D32" s="21">
        <v>1</v>
      </c>
      <c r="E32" s="168"/>
      <c r="F32" s="3">
        <v>0</v>
      </c>
      <c r="G32" s="4">
        <f t="shared" si="1"/>
        <v>0</v>
      </c>
      <c r="H32" s="28"/>
      <c r="I32" s="28"/>
      <c r="J32" s="28"/>
      <c r="K32" s="28"/>
      <c r="L32" s="29"/>
      <c r="M32" s="29"/>
      <c r="N32" s="147"/>
    </row>
    <row r="33" spans="2:14" x14ac:dyDescent="0.2">
      <c r="B33" s="50"/>
      <c r="C33" s="16"/>
      <c r="D33" s="38"/>
      <c r="E33" s="170"/>
      <c r="F33" s="170" t="s">
        <v>5</v>
      </c>
      <c r="G33" s="17">
        <f>SUM(G24:G32)</f>
        <v>0</v>
      </c>
      <c r="H33" s="18"/>
      <c r="I33" s="18"/>
      <c r="J33" s="18"/>
      <c r="K33" s="18"/>
      <c r="L33" s="18"/>
      <c r="M33" s="18"/>
      <c r="N33" s="180"/>
    </row>
    <row r="34" spans="2:14" ht="12" x14ac:dyDescent="0.2">
      <c r="B34" s="62">
        <v>4</v>
      </c>
      <c r="C34" s="56"/>
      <c r="D34" s="63"/>
      <c r="E34" s="172"/>
      <c r="F34" s="172"/>
      <c r="G34" s="63"/>
      <c r="H34" s="56"/>
      <c r="I34" s="56"/>
      <c r="J34" s="56"/>
      <c r="K34" s="56"/>
      <c r="L34" s="56"/>
      <c r="M34" s="56"/>
      <c r="N34" s="181" t="s">
        <v>128</v>
      </c>
    </row>
    <row r="35" spans="2:14" ht="24" x14ac:dyDescent="0.2">
      <c r="B35" s="64" t="s">
        <v>38</v>
      </c>
      <c r="C35" s="65" t="s">
        <v>203</v>
      </c>
      <c r="D35" s="66">
        <v>1</v>
      </c>
      <c r="E35" s="173"/>
      <c r="F35" s="68">
        <v>0</v>
      </c>
      <c r="G35" s="69">
        <f>F35*D35</f>
        <v>0</v>
      </c>
      <c r="H35" s="70"/>
      <c r="I35" s="71"/>
      <c r="J35" s="71"/>
      <c r="K35" s="71"/>
      <c r="L35" s="71" t="s">
        <v>204</v>
      </c>
      <c r="M35" s="71"/>
      <c r="N35" s="147"/>
    </row>
    <row r="36" spans="2:14" x14ac:dyDescent="0.2">
      <c r="B36" s="50"/>
      <c r="C36" s="16"/>
      <c r="D36" s="38"/>
      <c r="E36" s="170"/>
      <c r="F36" s="170" t="s">
        <v>5</v>
      </c>
      <c r="G36" s="17">
        <f>SUM(G35:G35)</f>
        <v>0</v>
      </c>
      <c r="H36" s="18"/>
      <c r="I36" s="18"/>
      <c r="J36" s="18"/>
      <c r="K36" s="18"/>
      <c r="L36" s="18"/>
      <c r="M36" s="18"/>
      <c r="N36" s="180"/>
    </row>
    <row r="37" spans="2:14" ht="12" x14ac:dyDescent="0.2">
      <c r="B37" s="62">
        <v>5</v>
      </c>
      <c r="C37" s="56"/>
      <c r="D37" s="63"/>
      <c r="E37" s="172"/>
      <c r="F37" s="172"/>
      <c r="G37" s="63"/>
      <c r="H37" s="56"/>
      <c r="I37" s="56"/>
      <c r="J37" s="56"/>
      <c r="K37" s="56"/>
      <c r="L37" s="56"/>
      <c r="M37" s="56"/>
      <c r="N37" s="181" t="s">
        <v>130</v>
      </c>
    </row>
    <row r="38" spans="2:14" ht="112.5" x14ac:dyDescent="0.2">
      <c r="B38" s="48" t="s">
        <v>111</v>
      </c>
      <c r="C38" s="22" t="s">
        <v>77</v>
      </c>
      <c r="D38" s="31">
        <v>1</v>
      </c>
      <c r="E38" s="89"/>
      <c r="F38" s="3">
        <v>0</v>
      </c>
      <c r="G38" s="4">
        <f t="shared" ref="G38:G46" si="2">F38*D38</f>
        <v>0</v>
      </c>
      <c r="H38" s="7" t="s">
        <v>108</v>
      </c>
      <c r="I38" s="7" t="s">
        <v>76</v>
      </c>
      <c r="J38" s="8"/>
      <c r="K38" s="8"/>
      <c r="L38" s="8" t="s">
        <v>17</v>
      </c>
      <c r="M38" s="8"/>
      <c r="N38" s="147"/>
    </row>
    <row r="39" spans="2:14" ht="84" x14ac:dyDescent="0.2">
      <c r="B39" s="48" t="s">
        <v>44</v>
      </c>
      <c r="C39" s="67" t="s">
        <v>131</v>
      </c>
      <c r="D39" s="72">
        <v>1</v>
      </c>
      <c r="E39" s="88"/>
      <c r="F39" s="73">
        <v>0</v>
      </c>
      <c r="G39" s="69">
        <f t="shared" si="2"/>
        <v>0</v>
      </c>
      <c r="H39" s="74" t="s">
        <v>132</v>
      </c>
      <c r="I39" s="75"/>
      <c r="J39" s="75"/>
      <c r="K39" s="75"/>
      <c r="L39" s="75" t="s">
        <v>134</v>
      </c>
      <c r="M39" s="75" t="s">
        <v>244</v>
      </c>
      <c r="N39" s="147"/>
    </row>
    <row r="40" spans="2:14" ht="90" x14ac:dyDescent="0.2">
      <c r="B40" s="48" t="s">
        <v>58</v>
      </c>
      <c r="C40" s="6" t="s">
        <v>133</v>
      </c>
      <c r="D40" s="39">
        <v>1</v>
      </c>
      <c r="E40" s="87"/>
      <c r="F40" s="3">
        <v>0</v>
      </c>
      <c r="G40" s="4">
        <f t="shared" si="2"/>
        <v>0</v>
      </c>
      <c r="H40" s="7" t="s">
        <v>115</v>
      </c>
      <c r="I40" s="7" t="s">
        <v>76</v>
      </c>
      <c r="J40" s="8"/>
      <c r="K40" s="7"/>
      <c r="L40" s="8" t="s">
        <v>116</v>
      </c>
      <c r="M40" s="8" t="s">
        <v>375</v>
      </c>
      <c r="N40" s="147"/>
    </row>
    <row r="41" spans="2:14" ht="101.25" x14ac:dyDescent="0.2">
      <c r="B41" s="48" t="s">
        <v>59</v>
      </c>
      <c r="C41" s="24" t="s">
        <v>83</v>
      </c>
      <c r="D41" s="39">
        <v>2</v>
      </c>
      <c r="E41" s="87"/>
      <c r="F41" s="3">
        <v>0</v>
      </c>
      <c r="G41" s="4">
        <f t="shared" si="2"/>
        <v>0</v>
      </c>
      <c r="H41" s="7"/>
      <c r="I41" s="8"/>
      <c r="J41" s="8"/>
      <c r="K41" s="8"/>
      <c r="L41" s="8" t="s">
        <v>82</v>
      </c>
      <c r="M41" s="8" t="s">
        <v>84</v>
      </c>
      <c r="N41" s="147"/>
    </row>
    <row r="42" spans="2:14" ht="90" x14ac:dyDescent="0.2">
      <c r="B42" s="48" t="s">
        <v>60</v>
      </c>
      <c r="C42" s="24" t="s">
        <v>114</v>
      </c>
      <c r="D42" s="40">
        <v>2</v>
      </c>
      <c r="E42" s="89"/>
      <c r="F42" s="3">
        <v>0</v>
      </c>
      <c r="G42" s="4">
        <f t="shared" si="2"/>
        <v>0</v>
      </c>
      <c r="H42" s="7"/>
      <c r="I42" s="8"/>
      <c r="J42" s="8"/>
      <c r="K42" s="8"/>
      <c r="L42" s="8" t="s">
        <v>40</v>
      </c>
      <c r="M42" s="8" t="s">
        <v>78</v>
      </c>
      <c r="N42" s="147"/>
    </row>
    <row r="43" spans="2:14" ht="33.75" x14ac:dyDescent="0.2">
      <c r="B43" s="48" t="s">
        <v>61</v>
      </c>
      <c r="C43" s="51" t="s">
        <v>70</v>
      </c>
      <c r="D43" s="25">
        <v>2</v>
      </c>
      <c r="E43" s="89"/>
      <c r="F43" s="3">
        <v>0</v>
      </c>
      <c r="G43" s="52">
        <f t="shared" si="2"/>
        <v>0</v>
      </c>
      <c r="H43" s="26" t="s">
        <v>109</v>
      </c>
      <c r="I43" s="8"/>
      <c r="J43" s="8"/>
      <c r="K43" s="8"/>
      <c r="L43" s="53"/>
      <c r="M43" s="8"/>
      <c r="N43" s="147"/>
    </row>
    <row r="44" spans="2:14" ht="33.75" x14ac:dyDescent="0.2">
      <c r="B44" s="48" t="s">
        <v>112</v>
      </c>
      <c r="C44" s="51" t="s">
        <v>71</v>
      </c>
      <c r="D44" s="25">
        <v>48</v>
      </c>
      <c r="E44" s="89"/>
      <c r="F44" s="3">
        <v>0</v>
      </c>
      <c r="G44" s="52">
        <f t="shared" si="2"/>
        <v>0</v>
      </c>
      <c r="H44" s="26" t="s">
        <v>110</v>
      </c>
      <c r="I44" s="8"/>
      <c r="J44" s="8"/>
      <c r="K44" s="8"/>
      <c r="L44" s="53"/>
      <c r="M44" s="8"/>
      <c r="N44" s="147"/>
    </row>
    <row r="45" spans="2:14" ht="33.75" x14ac:dyDescent="0.2">
      <c r="B45" s="48" t="s">
        <v>113</v>
      </c>
      <c r="C45" s="9" t="s">
        <v>80</v>
      </c>
      <c r="D45" s="31">
        <v>1</v>
      </c>
      <c r="E45" s="89"/>
      <c r="F45" s="3">
        <v>0</v>
      </c>
      <c r="G45" s="4">
        <f t="shared" si="2"/>
        <v>0</v>
      </c>
      <c r="H45" s="7" t="s">
        <v>81</v>
      </c>
      <c r="I45" s="8"/>
      <c r="J45" s="8"/>
      <c r="K45" s="8"/>
      <c r="L45" s="53"/>
      <c r="M45" s="8"/>
      <c r="N45" s="147"/>
    </row>
    <row r="46" spans="2:14" ht="191.25" x14ac:dyDescent="0.2">
      <c r="B46" s="48" t="s">
        <v>135</v>
      </c>
      <c r="C46" s="6" t="s">
        <v>79</v>
      </c>
      <c r="D46" s="40">
        <v>1</v>
      </c>
      <c r="E46" s="89"/>
      <c r="F46" s="3">
        <v>0</v>
      </c>
      <c r="G46" s="4">
        <f t="shared" si="2"/>
        <v>0</v>
      </c>
      <c r="H46" s="7"/>
      <c r="I46" s="7"/>
      <c r="J46" s="7"/>
      <c r="K46" s="7"/>
      <c r="L46" s="8" t="s">
        <v>194</v>
      </c>
      <c r="M46" s="8" t="s">
        <v>64</v>
      </c>
      <c r="N46" s="147"/>
    </row>
    <row r="47" spans="2:14" x14ac:dyDescent="0.2">
      <c r="B47" s="50"/>
      <c r="C47" s="16"/>
      <c r="D47" s="38"/>
      <c r="E47" s="170"/>
      <c r="F47" s="170" t="s">
        <v>5</v>
      </c>
      <c r="G47" s="17">
        <f>SUM(G38:G46)</f>
        <v>0</v>
      </c>
      <c r="H47" s="18"/>
      <c r="I47" s="18"/>
      <c r="J47" s="18"/>
      <c r="K47" s="18"/>
      <c r="L47" s="18"/>
      <c r="M47" s="18"/>
      <c r="N47" s="180"/>
    </row>
    <row r="48" spans="2:14" x14ac:dyDescent="0.2">
      <c r="B48" s="76">
        <v>6</v>
      </c>
      <c r="C48" s="11"/>
      <c r="D48" s="130"/>
      <c r="E48" s="167"/>
      <c r="F48" s="167"/>
      <c r="G48" s="130"/>
      <c r="H48" s="130"/>
      <c r="I48" s="130"/>
      <c r="J48" s="130"/>
      <c r="K48" s="130"/>
      <c r="L48" s="130"/>
      <c r="M48" s="134"/>
      <c r="N48" s="183" t="s">
        <v>154</v>
      </c>
    </row>
    <row r="49" spans="2:14" ht="202.5" x14ac:dyDescent="0.2">
      <c r="B49" s="77" t="s">
        <v>45</v>
      </c>
      <c r="C49" s="14" t="s">
        <v>152</v>
      </c>
      <c r="D49" s="37">
        <v>2</v>
      </c>
      <c r="E49" s="169"/>
      <c r="F49" s="27">
        <v>0</v>
      </c>
      <c r="G49" s="4">
        <f>F49*D49</f>
        <v>0</v>
      </c>
      <c r="H49" s="78"/>
      <c r="I49" s="1"/>
      <c r="J49" s="1"/>
      <c r="K49" s="79"/>
      <c r="L49" s="133" t="s">
        <v>149</v>
      </c>
      <c r="M49" s="83"/>
      <c r="N49" s="147"/>
    </row>
    <row r="50" spans="2:14" ht="36" x14ac:dyDescent="0.2">
      <c r="B50" s="77" t="s">
        <v>47</v>
      </c>
      <c r="C50" s="6" t="s">
        <v>145</v>
      </c>
      <c r="D50" s="39">
        <v>1</v>
      </c>
      <c r="E50" s="87"/>
      <c r="F50" s="27">
        <v>0</v>
      </c>
      <c r="G50" s="4">
        <f>F50*D50</f>
        <v>0</v>
      </c>
      <c r="H50" s="70" t="s">
        <v>150</v>
      </c>
      <c r="I50" s="70" t="s">
        <v>151</v>
      </c>
      <c r="J50" s="1"/>
      <c r="K50" s="1"/>
      <c r="L50" s="7"/>
      <c r="M50" s="84"/>
      <c r="N50" s="147"/>
    </row>
    <row r="51" spans="2:14" ht="22.5" x14ac:dyDescent="0.2">
      <c r="B51" s="77" t="s">
        <v>48</v>
      </c>
      <c r="C51" s="6" t="s">
        <v>146</v>
      </c>
      <c r="D51" s="40">
        <v>1</v>
      </c>
      <c r="E51" s="89"/>
      <c r="F51" s="27">
        <v>0</v>
      </c>
      <c r="G51" s="59">
        <f>F51*D51</f>
        <v>0</v>
      </c>
      <c r="H51" s="1"/>
      <c r="I51" s="1"/>
      <c r="J51" s="1"/>
      <c r="K51" s="1"/>
      <c r="L51" s="133" t="s">
        <v>147</v>
      </c>
      <c r="M51" s="1"/>
      <c r="N51" s="147"/>
    </row>
    <row r="52" spans="2:14" x14ac:dyDescent="0.2">
      <c r="B52" s="80"/>
      <c r="C52" s="81"/>
      <c r="D52" s="90"/>
      <c r="E52" s="174"/>
      <c r="F52" s="170" t="s">
        <v>5</v>
      </c>
      <c r="G52" s="92">
        <f>SUM(G49:G51)</f>
        <v>0</v>
      </c>
      <c r="H52" s="82"/>
      <c r="I52" s="82"/>
      <c r="J52" s="82"/>
      <c r="K52" s="82"/>
      <c r="L52" s="82"/>
      <c r="M52" s="82"/>
      <c r="N52" s="184"/>
    </row>
    <row r="53" spans="2:14" x14ac:dyDescent="0.2">
      <c r="B53" s="11">
        <v>7</v>
      </c>
      <c r="C53" s="11"/>
      <c r="D53" s="130"/>
      <c r="E53" s="166"/>
      <c r="F53" s="167"/>
      <c r="G53" s="130"/>
      <c r="H53" s="11"/>
      <c r="I53" s="11"/>
      <c r="J53" s="11"/>
      <c r="K53" s="11"/>
      <c r="L53" s="204"/>
      <c r="M53" s="204"/>
      <c r="N53" s="185" t="s">
        <v>190</v>
      </c>
    </row>
    <row r="54" spans="2:14" ht="22.5" x14ac:dyDescent="0.2">
      <c r="B54" s="48" t="s">
        <v>136</v>
      </c>
      <c r="C54" s="96" t="s">
        <v>155</v>
      </c>
      <c r="D54" s="97">
        <v>4</v>
      </c>
      <c r="E54" s="100"/>
      <c r="F54" s="27">
        <v>0</v>
      </c>
      <c r="G54" s="4">
        <f t="shared" ref="G54:G63" si="3">F54*D54</f>
        <v>0</v>
      </c>
      <c r="H54" s="1" t="s">
        <v>156</v>
      </c>
      <c r="I54" s="1"/>
      <c r="J54" s="1"/>
      <c r="K54" s="1"/>
      <c r="L54" s="1"/>
      <c r="M54" s="21"/>
      <c r="N54" s="147"/>
    </row>
    <row r="55" spans="2:14" ht="22.5" x14ac:dyDescent="0.2">
      <c r="B55" s="48" t="s">
        <v>137</v>
      </c>
      <c r="C55" s="96" t="s">
        <v>157</v>
      </c>
      <c r="D55" s="97">
        <v>3</v>
      </c>
      <c r="E55" s="100"/>
      <c r="F55" s="27">
        <v>0</v>
      </c>
      <c r="G55" s="4">
        <f t="shared" si="3"/>
        <v>0</v>
      </c>
      <c r="H55" s="1" t="s">
        <v>158</v>
      </c>
      <c r="I55" s="1"/>
      <c r="J55" s="1"/>
      <c r="K55" s="1"/>
      <c r="L55" s="1"/>
      <c r="M55" s="1"/>
      <c r="N55" s="147"/>
    </row>
    <row r="56" spans="2:14" ht="56.25" x14ac:dyDescent="0.2">
      <c r="B56" s="48" t="s">
        <v>181</v>
      </c>
      <c r="C56" s="96" t="s">
        <v>160</v>
      </c>
      <c r="D56" s="97">
        <v>5</v>
      </c>
      <c r="E56" s="175"/>
      <c r="F56" s="27">
        <v>0</v>
      </c>
      <c r="G56" s="4">
        <f t="shared" si="3"/>
        <v>0</v>
      </c>
      <c r="H56" s="1"/>
      <c r="I56" s="1"/>
      <c r="J56" s="1"/>
      <c r="K56" s="1"/>
      <c r="L56" s="133" t="s">
        <v>159</v>
      </c>
      <c r="M56" s="1"/>
      <c r="N56" s="147"/>
    </row>
    <row r="57" spans="2:14" ht="56.25" x14ac:dyDescent="0.2">
      <c r="B57" s="48" t="s">
        <v>182</v>
      </c>
      <c r="C57" s="96" t="s">
        <v>161</v>
      </c>
      <c r="D57" s="97">
        <v>5</v>
      </c>
      <c r="E57" s="175"/>
      <c r="F57" s="27">
        <v>0</v>
      </c>
      <c r="G57" s="4">
        <f t="shared" si="3"/>
        <v>0</v>
      </c>
      <c r="H57" s="1"/>
      <c r="I57" s="1"/>
      <c r="J57" s="1"/>
      <c r="K57" s="1"/>
      <c r="L57" s="133" t="s">
        <v>159</v>
      </c>
      <c r="M57" s="1"/>
      <c r="N57" s="147"/>
    </row>
    <row r="58" spans="2:14" ht="45" x14ac:dyDescent="0.2">
      <c r="B58" s="48" t="s">
        <v>183</v>
      </c>
      <c r="C58" s="96" t="s">
        <v>162</v>
      </c>
      <c r="D58" s="41">
        <v>1</v>
      </c>
      <c r="E58" s="100"/>
      <c r="F58" s="27">
        <v>0</v>
      </c>
      <c r="G58" s="4">
        <f t="shared" si="3"/>
        <v>0</v>
      </c>
      <c r="H58" s="102" t="s">
        <v>163</v>
      </c>
      <c r="I58" s="1" t="s">
        <v>164</v>
      </c>
      <c r="J58" s="1"/>
      <c r="K58" s="1"/>
      <c r="L58" s="133" t="s">
        <v>165</v>
      </c>
      <c r="M58" s="1"/>
      <c r="N58" s="147"/>
    </row>
    <row r="59" spans="2:14" ht="33.75" x14ac:dyDescent="0.2">
      <c r="B59" s="48" t="s">
        <v>184</v>
      </c>
      <c r="C59" s="96" t="s">
        <v>166</v>
      </c>
      <c r="D59" s="41">
        <v>1</v>
      </c>
      <c r="E59" s="100"/>
      <c r="F59" s="27">
        <v>0</v>
      </c>
      <c r="G59" s="4">
        <f t="shared" si="3"/>
        <v>0</v>
      </c>
      <c r="H59" s="102" t="s">
        <v>167</v>
      </c>
      <c r="I59" s="1" t="s">
        <v>168</v>
      </c>
      <c r="J59" s="1"/>
      <c r="K59" s="1"/>
      <c r="L59" s="133" t="s">
        <v>169</v>
      </c>
      <c r="M59" s="1"/>
      <c r="N59" s="147"/>
    </row>
    <row r="60" spans="2:14" ht="33.75" x14ac:dyDescent="0.2">
      <c r="B60" s="48" t="s">
        <v>185</v>
      </c>
      <c r="C60" s="96" t="s">
        <v>170</v>
      </c>
      <c r="D60" s="41">
        <v>1</v>
      </c>
      <c r="E60" s="100"/>
      <c r="F60" s="27">
        <v>0</v>
      </c>
      <c r="G60" s="4">
        <f t="shared" si="3"/>
        <v>0</v>
      </c>
      <c r="H60" s="102" t="s">
        <v>171</v>
      </c>
      <c r="I60" s="1" t="s">
        <v>172</v>
      </c>
      <c r="J60" s="1"/>
      <c r="K60" s="1"/>
      <c r="L60" s="133" t="s">
        <v>173</v>
      </c>
      <c r="M60" s="1"/>
      <c r="N60" s="147"/>
    </row>
    <row r="61" spans="2:14" ht="33.75" x14ac:dyDescent="0.2">
      <c r="B61" s="48" t="s">
        <v>186</v>
      </c>
      <c r="C61" s="96" t="s">
        <v>174</v>
      </c>
      <c r="D61" s="31">
        <v>1</v>
      </c>
      <c r="E61" s="176"/>
      <c r="F61" s="3">
        <v>0</v>
      </c>
      <c r="G61" s="4">
        <f t="shared" si="3"/>
        <v>0</v>
      </c>
      <c r="H61" s="102" t="s">
        <v>175</v>
      </c>
      <c r="I61" s="1" t="s">
        <v>176</v>
      </c>
      <c r="J61" s="5"/>
      <c r="K61" s="13"/>
      <c r="L61" s="13" t="s">
        <v>177</v>
      </c>
      <c r="M61" s="13"/>
      <c r="N61" s="147"/>
    </row>
    <row r="62" spans="2:14" ht="33.75" x14ac:dyDescent="0.2">
      <c r="B62" s="48" t="s">
        <v>187</v>
      </c>
      <c r="C62" s="6" t="s">
        <v>178</v>
      </c>
      <c r="D62" s="41">
        <v>2</v>
      </c>
      <c r="E62" s="100"/>
      <c r="F62" s="27">
        <v>0</v>
      </c>
      <c r="G62" s="4">
        <f t="shared" si="3"/>
        <v>0</v>
      </c>
      <c r="H62" s="102" t="s">
        <v>175</v>
      </c>
      <c r="I62" s="1" t="s">
        <v>179</v>
      </c>
      <c r="J62" s="5"/>
      <c r="K62" s="13"/>
      <c r="L62" s="104" t="s">
        <v>180</v>
      </c>
      <c r="M62" s="13"/>
      <c r="N62" s="147"/>
    </row>
    <row r="63" spans="2:14" ht="147" customHeight="1" x14ac:dyDescent="0.2">
      <c r="B63" s="48" t="s">
        <v>188</v>
      </c>
      <c r="C63" s="101" t="s">
        <v>245</v>
      </c>
      <c r="D63" s="31">
        <v>1</v>
      </c>
      <c r="E63" s="122"/>
      <c r="F63" s="27">
        <v>0</v>
      </c>
      <c r="G63" s="4">
        <f t="shared" si="3"/>
        <v>0</v>
      </c>
      <c r="H63" s="26"/>
      <c r="I63" s="1"/>
      <c r="J63" s="1"/>
      <c r="K63" s="1"/>
      <c r="L63" s="207" t="s">
        <v>198</v>
      </c>
      <c r="M63" s="207"/>
      <c r="N63" s="147"/>
    </row>
    <row r="64" spans="2:14" x14ac:dyDescent="0.2">
      <c r="B64" s="50"/>
      <c r="C64" s="16"/>
      <c r="D64" s="16"/>
      <c r="E64" s="177"/>
      <c r="F64" s="170" t="s">
        <v>5</v>
      </c>
      <c r="G64" s="17">
        <f>SUM(G54:G63)</f>
        <v>0</v>
      </c>
      <c r="H64" s="18"/>
      <c r="I64" s="18"/>
      <c r="J64" s="18"/>
      <c r="K64" s="18"/>
      <c r="L64" s="18"/>
      <c r="M64" s="18"/>
      <c r="N64" s="180"/>
    </row>
    <row r="65" spans="2:14" x14ac:dyDescent="0.2">
      <c r="B65" s="11">
        <v>8</v>
      </c>
      <c r="C65" s="11"/>
      <c r="D65" s="151"/>
      <c r="E65" s="167"/>
      <c r="F65" s="167"/>
      <c r="G65" s="151"/>
      <c r="H65" s="11"/>
      <c r="I65" s="11"/>
      <c r="J65" s="11"/>
      <c r="K65" s="11"/>
      <c r="L65" s="11"/>
      <c r="M65" s="32"/>
      <c r="N65" s="192" t="s">
        <v>250</v>
      </c>
    </row>
    <row r="66" spans="2:14" ht="45" x14ac:dyDescent="0.2">
      <c r="B66" s="48" t="s">
        <v>259</v>
      </c>
      <c r="C66" s="6" t="s">
        <v>251</v>
      </c>
      <c r="D66" s="31">
        <v>1</v>
      </c>
      <c r="E66" s="189"/>
      <c r="F66" s="190">
        <v>0</v>
      </c>
      <c r="G66" s="4">
        <f>F66*D66</f>
        <v>0</v>
      </c>
      <c r="H66" s="5" t="s">
        <v>252</v>
      </c>
      <c r="I66" s="5" t="s">
        <v>253</v>
      </c>
      <c r="J66" s="7" t="s">
        <v>254</v>
      </c>
      <c r="K66" s="13"/>
      <c r="L66" s="13" t="s">
        <v>370</v>
      </c>
      <c r="M66" s="13"/>
      <c r="N66" s="147"/>
    </row>
    <row r="67" spans="2:14" ht="45" x14ac:dyDescent="0.2">
      <c r="B67" s="48" t="s">
        <v>260</v>
      </c>
      <c r="C67" s="2" t="s">
        <v>256</v>
      </c>
      <c r="D67" s="21">
        <v>1</v>
      </c>
      <c r="E67" s="168"/>
      <c r="F67" s="3">
        <v>0</v>
      </c>
      <c r="G67" s="4">
        <f>F67*D67</f>
        <v>0</v>
      </c>
      <c r="H67" s="5"/>
      <c r="I67" s="5"/>
      <c r="J67" s="7"/>
      <c r="K67" s="13"/>
      <c r="L67" s="13" t="s">
        <v>257</v>
      </c>
      <c r="M67" s="13"/>
      <c r="N67" s="147"/>
    </row>
    <row r="68" spans="2:14" ht="146.25" x14ac:dyDescent="0.2">
      <c r="B68" s="48" t="s">
        <v>261</v>
      </c>
      <c r="C68" s="23" t="s">
        <v>315</v>
      </c>
      <c r="D68" s="21">
        <v>8</v>
      </c>
      <c r="E68" s="168"/>
      <c r="F68" s="3">
        <v>0</v>
      </c>
      <c r="G68" s="4">
        <f>F68*D68</f>
        <v>0</v>
      </c>
      <c r="H68" s="5" t="s">
        <v>313</v>
      </c>
      <c r="I68" s="5" t="s">
        <v>314</v>
      </c>
      <c r="J68" s="7" t="s">
        <v>316</v>
      </c>
      <c r="K68" s="13"/>
      <c r="L68" s="13"/>
      <c r="M68" s="13" t="s">
        <v>317</v>
      </c>
      <c r="N68" s="147"/>
    </row>
    <row r="69" spans="2:14" ht="33.75" x14ac:dyDescent="0.2">
      <c r="B69" s="48" t="s">
        <v>363</v>
      </c>
      <c r="C69" s="2" t="s">
        <v>336</v>
      </c>
      <c r="D69" s="21">
        <v>2</v>
      </c>
      <c r="E69" s="191"/>
      <c r="F69" s="3">
        <v>0</v>
      </c>
      <c r="G69" s="4">
        <f>F69*D69</f>
        <v>0</v>
      </c>
      <c r="H69" s="5" t="s">
        <v>342</v>
      </c>
      <c r="I69" s="5" t="s">
        <v>338</v>
      </c>
      <c r="J69" s="7" t="s">
        <v>340</v>
      </c>
      <c r="K69" s="13"/>
      <c r="L69" s="13" t="s">
        <v>341</v>
      </c>
      <c r="M69" s="152"/>
      <c r="N69" s="147"/>
    </row>
    <row r="70" spans="2:14" ht="101.25" x14ac:dyDescent="0.2">
      <c r="B70" s="48" t="s">
        <v>262</v>
      </c>
      <c r="C70" s="24" t="s">
        <v>318</v>
      </c>
      <c r="D70" s="39">
        <v>2</v>
      </c>
      <c r="E70" s="87"/>
      <c r="F70" s="3">
        <v>0</v>
      </c>
      <c r="G70" s="4">
        <f>F70*D70</f>
        <v>0</v>
      </c>
      <c r="H70" s="7"/>
      <c r="I70" s="8"/>
      <c r="J70" s="8"/>
      <c r="K70" s="8"/>
      <c r="L70" s="8" t="s">
        <v>82</v>
      </c>
      <c r="M70" s="8" t="s">
        <v>84</v>
      </c>
      <c r="N70" s="147"/>
    </row>
    <row r="71" spans="2:14" ht="22.5" x14ac:dyDescent="0.2">
      <c r="B71" s="48" t="s">
        <v>364</v>
      </c>
      <c r="C71" s="23" t="s">
        <v>258</v>
      </c>
      <c r="D71" s="21">
        <v>1</v>
      </c>
      <c r="E71" s="168"/>
      <c r="F71" s="3">
        <v>0</v>
      </c>
      <c r="G71" s="4">
        <f t="shared" ref="G71" si="4">F71*D71</f>
        <v>0</v>
      </c>
      <c r="H71" s="5"/>
      <c r="I71" s="5"/>
      <c r="J71" s="5"/>
      <c r="K71" s="13"/>
      <c r="L71" s="154" t="s">
        <v>147</v>
      </c>
      <c r="M71" s="13"/>
      <c r="N71" s="147"/>
    </row>
    <row r="72" spans="2:14" x14ac:dyDescent="0.2">
      <c r="B72" s="50"/>
      <c r="C72" s="16"/>
      <c r="D72" s="38"/>
      <c r="E72" s="16"/>
      <c r="F72" s="38" t="s">
        <v>5</v>
      </c>
      <c r="G72" s="17">
        <f>SUM(G66:G71)</f>
        <v>0</v>
      </c>
      <c r="H72" s="18"/>
      <c r="I72" s="18"/>
      <c r="J72" s="18"/>
      <c r="K72" s="18"/>
      <c r="L72" s="18"/>
      <c r="M72" s="18"/>
      <c r="N72" s="180"/>
    </row>
    <row r="74" spans="2:14" x14ac:dyDescent="0.2">
      <c r="B74" s="86" t="s">
        <v>37</v>
      </c>
      <c r="C74" s="86"/>
      <c r="D74" s="86"/>
      <c r="E74" s="86"/>
      <c r="F74" s="86"/>
      <c r="G74" s="86"/>
      <c r="H74" s="33"/>
      <c r="I74" s="33"/>
      <c r="J74" s="33"/>
      <c r="K74" s="33"/>
      <c r="L74" s="33"/>
      <c r="M74" s="34"/>
    </row>
    <row r="75" spans="2:14" x14ac:dyDescent="0.2">
      <c r="B75" s="11">
        <v>1</v>
      </c>
      <c r="C75" s="198" t="s">
        <v>121</v>
      </c>
      <c r="D75" s="198"/>
      <c r="E75" s="198"/>
      <c r="F75" s="198"/>
      <c r="G75" s="93">
        <f>G16</f>
        <v>0</v>
      </c>
      <c r="H75" s="33"/>
      <c r="I75" s="33"/>
      <c r="J75" s="33"/>
      <c r="K75" s="33"/>
      <c r="L75" s="33"/>
      <c r="M75" s="33"/>
    </row>
    <row r="76" spans="2:14" x14ac:dyDescent="0.2">
      <c r="B76" s="11">
        <v>2</v>
      </c>
      <c r="C76" s="198" t="s">
        <v>124</v>
      </c>
      <c r="D76" s="198"/>
      <c r="E76" s="198"/>
      <c r="F76" s="198"/>
      <c r="G76" s="93">
        <f>G22</f>
        <v>0</v>
      </c>
      <c r="H76" s="33"/>
      <c r="I76" s="33"/>
      <c r="J76" s="33"/>
      <c r="K76" s="33"/>
      <c r="L76" s="33"/>
      <c r="M76" s="33"/>
    </row>
    <row r="77" spans="2:14" x14ac:dyDescent="0.2">
      <c r="B77" s="11">
        <v>3</v>
      </c>
      <c r="C77" s="198" t="s">
        <v>67</v>
      </c>
      <c r="D77" s="198"/>
      <c r="E77" s="198"/>
      <c r="F77" s="198"/>
      <c r="G77" s="93">
        <f>G33</f>
        <v>0</v>
      </c>
      <c r="H77" s="33"/>
      <c r="I77" s="33"/>
      <c r="J77" s="33"/>
      <c r="K77" s="33"/>
      <c r="L77" s="33"/>
      <c r="M77" s="33"/>
    </row>
    <row r="78" spans="2:14" x14ac:dyDescent="0.2">
      <c r="B78" s="11">
        <v>4</v>
      </c>
      <c r="C78" s="198" t="s">
        <v>128</v>
      </c>
      <c r="D78" s="198"/>
      <c r="E78" s="198"/>
      <c r="F78" s="198"/>
      <c r="G78" s="93">
        <f>G36</f>
        <v>0</v>
      </c>
      <c r="H78" s="33"/>
      <c r="I78" s="33"/>
      <c r="J78" s="33"/>
      <c r="K78" s="33"/>
      <c r="L78" s="33"/>
      <c r="M78" s="33"/>
    </row>
    <row r="79" spans="2:14" x14ac:dyDescent="0.2">
      <c r="B79" s="11">
        <v>5</v>
      </c>
      <c r="C79" s="198" t="s">
        <v>130</v>
      </c>
      <c r="D79" s="198"/>
      <c r="E79" s="198"/>
      <c r="F79" s="198"/>
      <c r="G79" s="93">
        <f>G47</f>
        <v>0</v>
      </c>
      <c r="H79" s="33"/>
      <c r="I79" s="33"/>
      <c r="J79" s="33"/>
      <c r="K79" s="33"/>
      <c r="L79" s="33"/>
      <c r="M79" s="33"/>
    </row>
    <row r="80" spans="2:14" x14ac:dyDescent="0.2">
      <c r="B80" s="11">
        <v>6</v>
      </c>
      <c r="C80" s="199" t="s">
        <v>154</v>
      </c>
      <c r="D80" s="200"/>
      <c r="E80" s="200"/>
      <c r="F80" s="201"/>
      <c r="G80" s="93">
        <f>G52</f>
        <v>0</v>
      </c>
      <c r="H80" s="33"/>
      <c r="I80" s="33"/>
      <c r="J80" s="33"/>
      <c r="K80" s="33"/>
      <c r="L80" s="33"/>
      <c r="M80" s="33"/>
    </row>
    <row r="81" spans="2:13" ht="12.75" customHeight="1" x14ac:dyDescent="0.2">
      <c r="B81" s="11">
        <v>7</v>
      </c>
      <c r="C81" s="199" t="s">
        <v>190</v>
      </c>
      <c r="D81" s="200"/>
      <c r="E81" s="200"/>
      <c r="F81" s="201"/>
      <c r="G81" s="93">
        <f>G64</f>
        <v>0</v>
      </c>
      <c r="H81" s="33"/>
      <c r="I81" s="33"/>
      <c r="J81" s="33"/>
      <c r="K81" s="33"/>
      <c r="L81" s="33"/>
      <c r="M81" s="33"/>
    </row>
    <row r="82" spans="2:13" x14ac:dyDescent="0.2">
      <c r="B82" s="11">
        <v>8</v>
      </c>
      <c r="C82" s="208" t="s">
        <v>250</v>
      </c>
      <c r="D82" s="209"/>
      <c r="E82" s="209"/>
      <c r="F82" s="210"/>
      <c r="G82" s="93">
        <f>G72</f>
        <v>0</v>
      </c>
      <c r="H82" s="33"/>
      <c r="I82" s="33"/>
      <c r="J82" s="33"/>
      <c r="K82" s="33"/>
      <c r="L82" s="33"/>
      <c r="M82" s="33"/>
    </row>
    <row r="83" spans="2:13" x14ac:dyDescent="0.2">
      <c r="B83" s="55"/>
      <c r="C83" s="202" t="s">
        <v>5</v>
      </c>
      <c r="D83" s="202"/>
      <c r="E83" s="202"/>
      <c r="F83" s="202"/>
      <c r="G83" s="94">
        <f>SUM(G75:G81)</f>
        <v>0</v>
      </c>
      <c r="H83" s="33"/>
      <c r="I83" s="33"/>
      <c r="J83" s="33"/>
      <c r="K83" s="33"/>
      <c r="L83" s="33"/>
      <c r="M83" s="33"/>
    </row>
    <row r="84" spans="2:13" x14ac:dyDescent="0.2">
      <c r="B84" s="55"/>
      <c r="C84" s="202" t="s">
        <v>65</v>
      </c>
      <c r="D84" s="202"/>
      <c r="E84" s="202"/>
      <c r="F84" s="202"/>
      <c r="G84" s="95">
        <f>G83*1.17</f>
        <v>0</v>
      </c>
    </row>
    <row r="91" spans="2:13" ht="33.75" x14ac:dyDescent="0.2">
      <c r="B91" s="48" t="s">
        <v>59</v>
      </c>
      <c r="C91" s="2" t="s">
        <v>336</v>
      </c>
      <c r="D91" s="21">
        <v>4</v>
      </c>
      <c r="E91" s="155" t="s">
        <v>337</v>
      </c>
      <c r="F91" s="3">
        <v>13000</v>
      </c>
      <c r="G91" s="4">
        <f t="shared" ref="G91" si="5">F91*D91</f>
        <v>52000</v>
      </c>
      <c r="H91" s="5" t="s">
        <v>338</v>
      </c>
      <c r="I91" s="5" t="s">
        <v>339</v>
      </c>
      <c r="J91" s="7" t="s">
        <v>340</v>
      </c>
      <c r="K91" s="13"/>
      <c r="L91" s="13" t="s">
        <v>341</v>
      </c>
      <c r="M91" s="150"/>
    </row>
  </sheetData>
  <sheetProtection algorithmName="SHA-512" hashValue="v6B35JfsWZyVFU8jSEp9aJFAiaYj1qW7RrXeBTyf7YByXSgVzRKFUadnMPTW/+ShUu1L1SajLjYA6TsJobrCXQ==" saltValue="zrsT57MWZ9wUUAi8upZa1g==" spinCount="100000" sheet="1" objects="1" scenarios="1"/>
  <mergeCells count="18">
    <mergeCell ref="C79:F79"/>
    <mergeCell ref="C80:F80"/>
    <mergeCell ref="C81:F81"/>
    <mergeCell ref="C83:F83"/>
    <mergeCell ref="C84:F84"/>
    <mergeCell ref="C82:F82"/>
    <mergeCell ref="C78:F78"/>
    <mergeCell ref="B4:N4"/>
    <mergeCell ref="B5:N5"/>
    <mergeCell ref="L7:M7"/>
    <mergeCell ref="L8:M8"/>
    <mergeCell ref="L14:M14"/>
    <mergeCell ref="L15:M15"/>
    <mergeCell ref="L53:M53"/>
    <mergeCell ref="L63:M63"/>
    <mergeCell ref="C75:F75"/>
    <mergeCell ref="C76:F76"/>
    <mergeCell ref="C77:F77"/>
  </mergeCells>
  <pageMargins left="0.23622047244094491" right="0.23622047244094491" top="0.74803149606299213" bottom="0.74803149606299213" header="0.31496062992125984" footer="0.31496062992125984"/>
  <pageSetup paperSize="77" scale="55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88"/>
  <sheetViews>
    <sheetView rightToLeft="1" zoomScale="85" zoomScaleNormal="85" workbookViewId="0">
      <pane ySplit="6" topLeftCell="A38" activePane="bottomLeft" state="frozen"/>
      <selection pane="bottomLeft" activeCell="N8" sqref="N8:N75"/>
    </sheetView>
  </sheetViews>
  <sheetFormatPr defaultColWidth="9.140625" defaultRowHeight="11.25" x14ac:dyDescent="0.2"/>
  <cols>
    <col min="1" max="1" width="3.140625" style="10" customWidth="1"/>
    <col min="2" max="2" width="5.7109375" style="10" customWidth="1"/>
    <col min="3" max="3" width="30.7109375" style="10" customWidth="1"/>
    <col min="4" max="4" width="5.7109375" style="42" customWidth="1"/>
    <col min="5" max="5" width="30.7109375" style="10" customWidth="1"/>
    <col min="6" max="10" width="15.7109375" style="10" customWidth="1"/>
    <col min="11" max="11" width="5.7109375" style="10" customWidth="1"/>
    <col min="12" max="13" width="50.7109375" style="10" customWidth="1"/>
    <col min="14" max="14" width="15.7109375" style="10" customWidth="1"/>
    <col min="15" max="16384" width="9.140625" style="10"/>
  </cols>
  <sheetData>
    <row r="2" spans="1:14" x14ac:dyDescent="0.2">
      <c r="B2" s="42">
        <v>5</v>
      </c>
      <c r="C2" s="42">
        <v>30</v>
      </c>
      <c r="D2" s="42">
        <v>5</v>
      </c>
      <c r="E2" s="42">
        <v>30</v>
      </c>
      <c r="F2" s="42">
        <v>15</v>
      </c>
      <c r="G2" s="42">
        <v>15</v>
      </c>
      <c r="H2" s="42">
        <v>15</v>
      </c>
      <c r="I2" s="42">
        <v>15</v>
      </c>
      <c r="J2" s="42">
        <v>15</v>
      </c>
      <c r="K2" s="42">
        <v>5</v>
      </c>
      <c r="L2" s="42">
        <v>50</v>
      </c>
      <c r="M2" s="42">
        <v>50</v>
      </c>
      <c r="N2" s="42">
        <v>15</v>
      </c>
    </row>
    <row r="4" spans="1:14" ht="15.75" x14ac:dyDescent="0.25"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</row>
    <row r="5" spans="1:14" ht="15.75" x14ac:dyDescent="0.25">
      <c r="B5" s="203" t="s">
        <v>63</v>
      </c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</row>
    <row r="6" spans="1:14" ht="22.5" x14ac:dyDescent="0.2">
      <c r="B6" s="45" t="s">
        <v>0</v>
      </c>
      <c r="C6" s="46" t="s">
        <v>1</v>
      </c>
      <c r="D6" s="46" t="s">
        <v>2</v>
      </c>
      <c r="E6" s="46" t="s">
        <v>9</v>
      </c>
      <c r="F6" s="46" t="s">
        <v>3</v>
      </c>
      <c r="G6" s="46" t="s">
        <v>4</v>
      </c>
      <c r="H6" s="46" t="s">
        <v>10</v>
      </c>
      <c r="I6" s="46" t="s">
        <v>11</v>
      </c>
      <c r="J6" s="46" t="s">
        <v>12</v>
      </c>
      <c r="K6" s="46" t="s">
        <v>51</v>
      </c>
      <c r="L6" s="46" t="s">
        <v>16</v>
      </c>
      <c r="M6" s="46" t="s">
        <v>13</v>
      </c>
      <c r="N6" s="47" t="s">
        <v>62</v>
      </c>
    </row>
    <row r="7" spans="1:14" ht="12" x14ac:dyDescent="0.2">
      <c r="B7" s="11">
        <v>1</v>
      </c>
      <c r="C7" s="11"/>
      <c r="D7" s="151"/>
      <c r="E7" s="11"/>
      <c r="F7" s="107"/>
      <c r="G7" s="107"/>
      <c r="H7" s="11"/>
      <c r="I7" s="11"/>
      <c r="J7" s="11"/>
      <c r="K7" s="11"/>
      <c r="L7" s="204"/>
      <c r="M7" s="204"/>
      <c r="N7" s="56" t="s">
        <v>121</v>
      </c>
    </row>
    <row r="8" spans="1:14" ht="69" customHeight="1" x14ac:dyDescent="0.2">
      <c r="A8" s="10">
        <v>50</v>
      </c>
      <c r="B8" s="6"/>
      <c r="C8" s="6"/>
      <c r="D8" s="21"/>
      <c r="E8" s="168"/>
      <c r="F8" s="168"/>
      <c r="G8" s="21"/>
      <c r="H8" s="6"/>
      <c r="I8" s="6"/>
      <c r="J8" s="6"/>
      <c r="K8" s="6"/>
      <c r="L8" s="205" t="s">
        <v>202</v>
      </c>
      <c r="M8" s="205"/>
      <c r="N8" s="179"/>
    </row>
    <row r="9" spans="1:14" ht="67.5" x14ac:dyDescent="0.2">
      <c r="B9" s="48" t="s">
        <v>20</v>
      </c>
      <c r="C9" s="6" t="s">
        <v>52</v>
      </c>
      <c r="D9" s="21">
        <v>1</v>
      </c>
      <c r="E9" s="87"/>
      <c r="F9" s="3">
        <v>0</v>
      </c>
      <c r="G9" s="4">
        <f t="shared" ref="G9:G15" si="0">F9*D9</f>
        <v>0</v>
      </c>
      <c r="H9" s="7" t="s">
        <v>86</v>
      </c>
      <c r="I9" s="7" t="s">
        <v>87</v>
      </c>
      <c r="J9" s="7" t="s">
        <v>88</v>
      </c>
      <c r="K9" s="7"/>
      <c r="L9" s="13" t="s">
        <v>53</v>
      </c>
      <c r="M9" s="8"/>
      <c r="N9" s="147"/>
    </row>
    <row r="10" spans="1:14" ht="33.75" x14ac:dyDescent="0.2">
      <c r="B10" s="48" t="s">
        <v>19</v>
      </c>
      <c r="C10" s="6" t="s">
        <v>199</v>
      </c>
      <c r="D10" s="36">
        <v>4</v>
      </c>
      <c r="E10" s="87"/>
      <c r="F10" s="3">
        <v>0</v>
      </c>
      <c r="G10" s="4">
        <f>F10*D10</f>
        <v>0</v>
      </c>
      <c r="H10" s="7" t="s">
        <v>263</v>
      </c>
      <c r="I10" s="7" t="s">
        <v>93</v>
      </c>
      <c r="J10" s="7" t="s">
        <v>94</v>
      </c>
      <c r="K10" s="7"/>
      <c r="L10" s="8"/>
      <c r="M10" s="8" t="s">
        <v>209</v>
      </c>
      <c r="N10" s="147"/>
    </row>
    <row r="11" spans="1:14" ht="33.75" x14ac:dyDescent="0.2">
      <c r="B11" s="48" t="s">
        <v>21</v>
      </c>
      <c r="C11" s="6" t="s">
        <v>117</v>
      </c>
      <c r="D11" s="36">
        <v>2</v>
      </c>
      <c r="E11" s="87"/>
      <c r="F11" s="3">
        <v>0</v>
      </c>
      <c r="G11" s="4">
        <f>F11*D11</f>
        <v>0</v>
      </c>
      <c r="H11" s="7" t="s">
        <v>118</v>
      </c>
      <c r="I11" s="7" t="s">
        <v>119</v>
      </c>
      <c r="J11" s="7" t="s">
        <v>120</v>
      </c>
      <c r="K11" s="8"/>
      <c r="L11" s="8"/>
      <c r="M11" s="8" t="s">
        <v>208</v>
      </c>
      <c r="N11" s="147"/>
    </row>
    <row r="12" spans="1:14" ht="33.75" x14ac:dyDescent="0.2">
      <c r="B12" s="48" t="s">
        <v>22</v>
      </c>
      <c r="C12" s="6" t="s">
        <v>196</v>
      </c>
      <c r="D12" s="35">
        <v>3</v>
      </c>
      <c r="E12" s="87"/>
      <c r="F12" s="3">
        <v>0</v>
      </c>
      <c r="G12" s="4">
        <f t="shared" si="0"/>
        <v>0</v>
      </c>
      <c r="H12" s="7" t="s">
        <v>90</v>
      </c>
      <c r="I12" s="7" t="s">
        <v>91</v>
      </c>
      <c r="J12" s="7" t="s">
        <v>92</v>
      </c>
      <c r="K12" s="7"/>
      <c r="L12" s="108"/>
      <c r="M12" s="8" t="s">
        <v>270</v>
      </c>
      <c r="N12" s="147"/>
    </row>
    <row r="13" spans="1:14" ht="22.5" x14ac:dyDescent="0.2">
      <c r="B13" s="48" t="s">
        <v>23</v>
      </c>
      <c r="C13" s="14" t="s">
        <v>14</v>
      </c>
      <c r="D13" s="35">
        <v>2</v>
      </c>
      <c r="E13" s="87"/>
      <c r="F13" s="3">
        <v>0</v>
      </c>
      <c r="G13" s="4">
        <f t="shared" si="0"/>
        <v>0</v>
      </c>
      <c r="H13" s="7" t="s">
        <v>95</v>
      </c>
      <c r="I13" s="7" t="s">
        <v>96</v>
      </c>
      <c r="J13" s="7" t="s">
        <v>97</v>
      </c>
      <c r="K13" s="7"/>
      <c r="L13" s="108"/>
      <c r="M13" s="8"/>
      <c r="N13" s="147"/>
    </row>
    <row r="14" spans="1:14" ht="183" customHeight="1" x14ac:dyDescent="0.2">
      <c r="B14" s="48" t="s">
        <v>24</v>
      </c>
      <c r="C14" s="15" t="s">
        <v>54</v>
      </c>
      <c r="D14" s="35">
        <v>1</v>
      </c>
      <c r="E14" s="87"/>
      <c r="F14" s="3">
        <v>0</v>
      </c>
      <c r="G14" s="4">
        <f t="shared" si="0"/>
        <v>0</v>
      </c>
      <c r="H14" s="7"/>
      <c r="I14" s="7"/>
      <c r="J14" s="7"/>
      <c r="K14" s="8"/>
      <c r="L14" s="206" t="s">
        <v>210</v>
      </c>
      <c r="M14" s="206"/>
      <c r="N14" s="147"/>
    </row>
    <row r="15" spans="1:14" ht="123" customHeight="1" x14ac:dyDescent="0.2">
      <c r="B15" s="48" t="s">
        <v>25</v>
      </c>
      <c r="C15" s="15" t="s">
        <v>55</v>
      </c>
      <c r="D15" s="37">
        <v>1</v>
      </c>
      <c r="E15" s="169"/>
      <c r="F15" s="3">
        <v>0</v>
      </c>
      <c r="G15" s="4">
        <f t="shared" si="0"/>
        <v>0</v>
      </c>
      <c r="H15" s="8"/>
      <c r="I15" s="8"/>
      <c r="J15" s="8"/>
      <c r="K15" s="8"/>
      <c r="L15" s="206" t="s">
        <v>193</v>
      </c>
      <c r="M15" s="206"/>
      <c r="N15" s="147"/>
    </row>
    <row r="16" spans="1:14" x14ac:dyDescent="0.2">
      <c r="B16" s="50"/>
      <c r="C16" s="16"/>
      <c r="D16" s="38"/>
      <c r="E16" s="170"/>
      <c r="F16" s="170" t="s">
        <v>5</v>
      </c>
      <c r="G16" s="17">
        <f>SUM(G9:G15)</f>
        <v>0</v>
      </c>
      <c r="H16" s="18"/>
      <c r="I16" s="18"/>
      <c r="J16" s="18"/>
      <c r="K16" s="18"/>
      <c r="L16" s="18"/>
      <c r="M16" s="18"/>
      <c r="N16" s="180"/>
    </row>
    <row r="17" spans="2:14" ht="12" x14ac:dyDescent="0.2">
      <c r="B17" s="11">
        <v>2</v>
      </c>
      <c r="C17" s="11"/>
      <c r="D17" s="151"/>
      <c r="E17" s="167"/>
      <c r="F17" s="167"/>
      <c r="G17" s="107"/>
      <c r="H17" s="107"/>
      <c r="I17" s="107"/>
      <c r="J17" s="107"/>
      <c r="K17" s="107"/>
      <c r="L17" s="107"/>
      <c r="M17" s="107"/>
      <c r="N17" s="181" t="s">
        <v>124</v>
      </c>
    </row>
    <row r="18" spans="2:14" ht="90" x14ac:dyDescent="0.2">
      <c r="B18" s="54" t="s">
        <v>26</v>
      </c>
      <c r="C18" s="12" t="s">
        <v>239</v>
      </c>
      <c r="D18" s="58">
        <v>1</v>
      </c>
      <c r="E18" s="171"/>
      <c r="F18" s="124">
        <v>0</v>
      </c>
      <c r="G18" s="59">
        <f>F18*D18</f>
        <v>0</v>
      </c>
      <c r="H18" s="60" t="s">
        <v>125</v>
      </c>
      <c r="I18" s="60" t="s">
        <v>236</v>
      </c>
      <c r="J18" s="60" t="s">
        <v>237</v>
      </c>
      <c r="K18" s="61"/>
      <c r="L18" s="110" t="s">
        <v>238</v>
      </c>
      <c r="M18" s="44"/>
      <c r="N18" s="182"/>
    </row>
    <row r="19" spans="2:14" ht="67.5" x14ac:dyDescent="0.2">
      <c r="B19" s="54" t="s">
        <v>27</v>
      </c>
      <c r="C19" s="30" t="s">
        <v>197</v>
      </c>
      <c r="D19" s="21">
        <v>1</v>
      </c>
      <c r="E19" s="168"/>
      <c r="F19" s="27">
        <v>0</v>
      </c>
      <c r="G19" s="4">
        <f t="shared" ref="G19" si="1">F19*D19</f>
        <v>0</v>
      </c>
      <c r="H19" s="28"/>
      <c r="I19" s="28"/>
      <c r="J19" s="28"/>
      <c r="K19" s="28"/>
      <c r="L19" s="8" t="s">
        <v>240</v>
      </c>
      <c r="M19" s="29"/>
      <c r="N19" s="147"/>
    </row>
    <row r="20" spans="2:14" ht="225" x14ac:dyDescent="0.2">
      <c r="B20" s="54" t="s">
        <v>28</v>
      </c>
      <c r="C20" s="111" t="s">
        <v>205</v>
      </c>
      <c r="D20" s="58">
        <v>1</v>
      </c>
      <c r="E20" s="171"/>
      <c r="F20" s="124">
        <v>0</v>
      </c>
      <c r="G20" s="59">
        <f>F20*D20</f>
        <v>0</v>
      </c>
      <c r="H20" s="60" t="s">
        <v>206</v>
      </c>
      <c r="I20" s="60" t="s">
        <v>207</v>
      </c>
      <c r="J20" s="21" t="s">
        <v>100</v>
      </c>
      <c r="K20" s="61"/>
      <c r="L20" s="110" t="s">
        <v>333</v>
      </c>
      <c r="M20" s="61"/>
      <c r="N20" s="147"/>
    </row>
    <row r="21" spans="2:14" ht="45" customHeight="1" x14ac:dyDescent="0.2">
      <c r="B21" s="54" t="s">
        <v>29</v>
      </c>
      <c r="C21" s="6" t="s">
        <v>85</v>
      </c>
      <c r="D21" s="21">
        <v>1</v>
      </c>
      <c r="E21" s="168"/>
      <c r="F21" s="3">
        <v>0</v>
      </c>
      <c r="G21" s="4">
        <f t="shared" ref="G21" si="2">F21*D21</f>
        <v>0</v>
      </c>
      <c r="H21" s="28"/>
      <c r="I21" s="28"/>
      <c r="J21" s="28"/>
      <c r="K21" s="28"/>
      <c r="L21" s="29"/>
      <c r="M21" s="29"/>
      <c r="N21" s="147"/>
    </row>
    <row r="22" spans="2:14" x14ac:dyDescent="0.2">
      <c r="B22" s="50"/>
      <c r="C22" s="16"/>
      <c r="D22" s="38"/>
      <c r="E22" s="170"/>
      <c r="F22" s="170" t="s">
        <v>5</v>
      </c>
      <c r="G22" s="17">
        <f>SUM(G18:G21)</f>
        <v>0</v>
      </c>
      <c r="H22" s="18"/>
      <c r="I22" s="18"/>
      <c r="J22" s="18"/>
      <c r="K22" s="18"/>
      <c r="L22" s="18"/>
      <c r="M22" s="18"/>
      <c r="N22" s="180"/>
    </row>
    <row r="23" spans="2:14" ht="12" x14ac:dyDescent="0.2">
      <c r="B23" s="11">
        <v>3</v>
      </c>
      <c r="C23" s="11"/>
      <c r="D23" s="151"/>
      <c r="E23" s="167"/>
      <c r="F23" s="167"/>
      <c r="G23" s="107"/>
      <c r="H23" s="11"/>
      <c r="I23" s="11"/>
      <c r="J23" s="11"/>
      <c r="K23" s="11"/>
      <c r="L23" s="11"/>
      <c r="M23" s="11"/>
      <c r="N23" s="181" t="s">
        <v>67</v>
      </c>
    </row>
    <row r="24" spans="2:14" ht="270" x14ac:dyDescent="0.2">
      <c r="B24" s="48" t="s">
        <v>31</v>
      </c>
      <c r="C24" s="20" t="s">
        <v>30</v>
      </c>
      <c r="D24" s="21">
        <v>1</v>
      </c>
      <c r="E24" s="168"/>
      <c r="F24" s="3">
        <v>0</v>
      </c>
      <c r="G24" s="4">
        <f>F24*D24</f>
        <v>0</v>
      </c>
      <c r="H24" s="5" t="s">
        <v>98</v>
      </c>
      <c r="I24" s="5" t="s">
        <v>99</v>
      </c>
      <c r="J24" s="21" t="s">
        <v>272</v>
      </c>
      <c r="K24" s="21"/>
      <c r="L24" s="19" t="s">
        <v>122</v>
      </c>
      <c r="M24" s="43" t="s">
        <v>123</v>
      </c>
      <c r="N24" s="147"/>
    </row>
    <row r="25" spans="2:14" ht="247.5" x14ac:dyDescent="0.2">
      <c r="B25" s="48" t="s">
        <v>32</v>
      </c>
      <c r="C25" s="6" t="s">
        <v>15</v>
      </c>
      <c r="D25" s="31">
        <v>1</v>
      </c>
      <c r="E25" s="122"/>
      <c r="F25" s="3">
        <v>0</v>
      </c>
      <c r="G25" s="4">
        <f>F25*D25</f>
        <v>0</v>
      </c>
      <c r="H25" s="5" t="s">
        <v>241</v>
      </c>
      <c r="I25" s="7" t="s">
        <v>76</v>
      </c>
      <c r="J25" s="7"/>
      <c r="K25" s="13"/>
      <c r="L25" s="13" t="s">
        <v>242</v>
      </c>
      <c r="M25" s="13" t="s">
        <v>243</v>
      </c>
      <c r="N25" s="147"/>
    </row>
    <row r="26" spans="2:14" ht="56.25" x14ac:dyDescent="0.2">
      <c r="B26" s="48" t="s">
        <v>33</v>
      </c>
      <c r="C26" s="2" t="s">
        <v>7</v>
      </c>
      <c r="D26" s="21">
        <v>2</v>
      </c>
      <c r="E26" s="168"/>
      <c r="F26" s="3">
        <v>0</v>
      </c>
      <c r="G26" s="4">
        <f t="shared" ref="G26:G28" si="3">F26*D26</f>
        <v>0</v>
      </c>
      <c r="H26" s="5" t="s">
        <v>101</v>
      </c>
      <c r="I26" s="5" t="s">
        <v>102</v>
      </c>
      <c r="J26" s="37" t="s">
        <v>275</v>
      </c>
      <c r="K26" s="13"/>
      <c r="L26" s="13" t="s">
        <v>68</v>
      </c>
      <c r="M26" s="109"/>
      <c r="N26" s="147"/>
    </row>
    <row r="27" spans="2:14" ht="56.25" x14ac:dyDescent="0.2">
      <c r="B27" s="48" t="s">
        <v>34</v>
      </c>
      <c r="C27" s="2" t="s">
        <v>8</v>
      </c>
      <c r="D27" s="21">
        <v>1</v>
      </c>
      <c r="E27" s="168"/>
      <c r="F27" s="3">
        <v>0</v>
      </c>
      <c r="G27" s="4">
        <f t="shared" si="3"/>
        <v>0</v>
      </c>
      <c r="H27" s="5" t="s">
        <v>101</v>
      </c>
      <c r="I27" s="5" t="s">
        <v>103</v>
      </c>
      <c r="J27" s="37" t="s">
        <v>274</v>
      </c>
      <c r="K27" s="13"/>
      <c r="L27" s="13" t="s">
        <v>69</v>
      </c>
      <c r="M27" s="13"/>
      <c r="N27" s="147"/>
    </row>
    <row r="28" spans="2:14" ht="67.5" x14ac:dyDescent="0.2">
      <c r="B28" s="48" t="s">
        <v>35</v>
      </c>
      <c r="C28" s="23" t="s">
        <v>6</v>
      </c>
      <c r="D28" s="21">
        <v>0</v>
      </c>
      <c r="E28" s="168"/>
      <c r="F28" s="3">
        <v>0</v>
      </c>
      <c r="G28" s="4">
        <f t="shared" si="3"/>
        <v>0</v>
      </c>
      <c r="H28" s="5" t="s">
        <v>104</v>
      </c>
      <c r="I28" s="21" t="s">
        <v>105</v>
      </c>
      <c r="J28" s="7" t="s">
        <v>76</v>
      </c>
      <c r="K28" s="13"/>
      <c r="L28" s="13" t="s">
        <v>106</v>
      </c>
      <c r="M28" s="13"/>
      <c r="N28" s="147"/>
    </row>
    <row r="29" spans="2:14" ht="45" x14ac:dyDescent="0.2">
      <c r="B29" s="48" t="s">
        <v>36</v>
      </c>
      <c r="C29" s="2" t="s">
        <v>66</v>
      </c>
      <c r="D29" s="39">
        <v>1</v>
      </c>
      <c r="E29" s="87"/>
      <c r="F29" s="3">
        <v>0</v>
      </c>
      <c r="G29" s="4">
        <f>F29*D29</f>
        <v>0</v>
      </c>
      <c r="H29" s="1" t="s">
        <v>72</v>
      </c>
      <c r="I29" s="5" t="s">
        <v>107</v>
      </c>
      <c r="J29" s="5"/>
      <c r="K29" s="13"/>
      <c r="L29" s="13"/>
      <c r="M29" s="13"/>
      <c r="N29" s="147"/>
    </row>
    <row r="30" spans="2:14" ht="50.1" customHeight="1" x14ac:dyDescent="0.2">
      <c r="B30" s="48" t="s">
        <v>49</v>
      </c>
      <c r="C30" s="2" t="s">
        <v>75</v>
      </c>
      <c r="D30" s="39">
        <v>1</v>
      </c>
      <c r="E30" s="87"/>
      <c r="F30" s="3">
        <v>0</v>
      </c>
      <c r="G30" s="4">
        <f t="shared" ref="G30:G31" si="4">F30*D30</f>
        <v>0</v>
      </c>
      <c r="H30" s="5" t="s">
        <v>74</v>
      </c>
      <c r="I30" s="5"/>
      <c r="J30" s="5"/>
      <c r="K30" s="13"/>
      <c r="L30" s="13"/>
      <c r="M30" s="13"/>
      <c r="N30" s="147"/>
    </row>
    <row r="31" spans="2:14" ht="22.5" x14ac:dyDescent="0.2">
      <c r="B31" s="48" t="s">
        <v>50</v>
      </c>
      <c r="C31" s="2" t="s">
        <v>73</v>
      </c>
      <c r="D31" s="39">
        <v>1</v>
      </c>
      <c r="E31" s="87"/>
      <c r="F31" s="3">
        <v>0</v>
      </c>
      <c r="G31" s="4">
        <f t="shared" si="4"/>
        <v>0</v>
      </c>
      <c r="H31" s="5" t="s">
        <v>359</v>
      </c>
      <c r="I31" s="5"/>
      <c r="J31" s="5"/>
      <c r="K31" s="13"/>
      <c r="L31" s="13"/>
      <c r="M31" s="13"/>
      <c r="N31" s="147"/>
    </row>
    <row r="32" spans="2:14" x14ac:dyDescent="0.2">
      <c r="B32" s="48" t="s">
        <v>57</v>
      </c>
      <c r="C32" s="6" t="s">
        <v>85</v>
      </c>
      <c r="D32" s="21">
        <v>1</v>
      </c>
      <c r="E32" s="168"/>
      <c r="F32" s="3">
        <v>0</v>
      </c>
      <c r="G32" s="4">
        <f t="shared" ref="G32" si="5">F32*D32</f>
        <v>0</v>
      </c>
      <c r="H32" s="28"/>
      <c r="I32" s="28"/>
      <c r="J32" s="28"/>
      <c r="K32" s="28"/>
      <c r="L32" s="29"/>
      <c r="M32" s="29"/>
      <c r="N32" s="147"/>
    </row>
    <row r="33" spans="2:14" x14ac:dyDescent="0.2">
      <c r="B33" s="50"/>
      <c r="C33" s="16"/>
      <c r="D33" s="38"/>
      <c r="E33" s="170"/>
      <c r="F33" s="170" t="s">
        <v>5</v>
      </c>
      <c r="G33" s="17">
        <f>SUM(G24:G32)</f>
        <v>0</v>
      </c>
      <c r="H33" s="18"/>
      <c r="I33" s="18"/>
      <c r="J33" s="18"/>
      <c r="K33" s="18"/>
      <c r="L33" s="18"/>
      <c r="M33" s="18"/>
      <c r="N33" s="180"/>
    </row>
    <row r="34" spans="2:14" ht="12" x14ac:dyDescent="0.2">
      <c r="B34" s="62">
        <v>4</v>
      </c>
      <c r="C34" s="56"/>
      <c r="D34" s="63"/>
      <c r="E34" s="172"/>
      <c r="F34" s="172"/>
      <c r="G34" s="63"/>
      <c r="H34" s="56"/>
      <c r="I34" s="56"/>
      <c r="J34" s="56"/>
      <c r="K34" s="56"/>
      <c r="L34" s="56"/>
      <c r="M34" s="56"/>
      <c r="N34" s="181" t="s">
        <v>128</v>
      </c>
    </row>
    <row r="35" spans="2:14" ht="67.5" x14ac:dyDescent="0.2">
      <c r="B35" s="64" t="s">
        <v>38</v>
      </c>
      <c r="C35" s="23" t="s">
        <v>211</v>
      </c>
      <c r="D35" s="21">
        <v>2</v>
      </c>
      <c r="E35" s="179"/>
      <c r="F35" s="115">
        <v>0</v>
      </c>
      <c r="G35" s="116">
        <f>F35*D35</f>
        <v>0</v>
      </c>
      <c r="H35" s="1" t="s">
        <v>218</v>
      </c>
      <c r="I35" s="1"/>
      <c r="J35" s="1"/>
      <c r="K35" s="1"/>
      <c r="L35" s="154" t="s">
        <v>212</v>
      </c>
      <c r="M35" s="117"/>
      <c r="N35" s="147"/>
    </row>
    <row r="36" spans="2:14" ht="33.75" x14ac:dyDescent="0.2">
      <c r="B36" s="64" t="s">
        <v>39</v>
      </c>
      <c r="C36" s="2" t="s">
        <v>213</v>
      </c>
      <c r="D36" s="21">
        <v>1</v>
      </c>
      <c r="E36" s="179"/>
      <c r="F36" s="115">
        <v>0</v>
      </c>
      <c r="G36" s="116">
        <f t="shared" ref="G36:G38" si="6">F36*D36</f>
        <v>0</v>
      </c>
      <c r="H36" s="1" t="s">
        <v>219</v>
      </c>
      <c r="I36" s="1"/>
      <c r="J36" s="1"/>
      <c r="K36" s="1"/>
      <c r="L36" s="154" t="s">
        <v>129</v>
      </c>
      <c r="M36" s="118"/>
      <c r="N36" s="147"/>
    </row>
    <row r="37" spans="2:14" ht="33.75" x14ac:dyDescent="0.2">
      <c r="B37" s="64" t="s">
        <v>41</v>
      </c>
      <c r="C37" s="2" t="s">
        <v>214</v>
      </c>
      <c r="D37" s="21">
        <v>10</v>
      </c>
      <c r="E37" s="179"/>
      <c r="F37" s="115">
        <v>0</v>
      </c>
      <c r="G37" s="116">
        <f t="shared" si="6"/>
        <v>0</v>
      </c>
      <c r="H37" s="1" t="s">
        <v>220</v>
      </c>
      <c r="I37" s="1"/>
      <c r="J37" s="1"/>
      <c r="K37" s="1"/>
      <c r="L37" s="154" t="s">
        <v>215</v>
      </c>
      <c r="M37" s="118"/>
      <c r="N37" s="147"/>
    </row>
    <row r="38" spans="2:14" ht="22.5" x14ac:dyDescent="0.2">
      <c r="B38" s="64" t="s">
        <v>230</v>
      </c>
      <c r="C38" s="119" t="s">
        <v>216</v>
      </c>
      <c r="D38" s="157">
        <v>1</v>
      </c>
      <c r="E38" s="193"/>
      <c r="F38" s="115">
        <v>0</v>
      </c>
      <c r="G38" s="116">
        <f t="shared" si="6"/>
        <v>0</v>
      </c>
      <c r="H38" s="1" t="s">
        <v>221</v>
      </c>
      <c r="I38" s="1"/>
      <c r="J38" s="1"/>
      <c r="K38" s="1"/>
      <c r="L38" s="154" t="s">
        <v>217</v>
      </c>
      <c r="M38" s="118"/>
      <c r="N38" s="147"/>
    </row>
    <row r="39" spans="2:14" x14ac:dyDescent="0.2">
      <c r="B39" s="50"/>
      <c r="C39" s="16"/>
      <c r="D39" s="38"/>
      <c r="E39" s="170"/>
      <c r="F39" s="170" t="s">
        <v>5</v>
      </c>
      <c r="G39" s="17">
        <f>SUM(G35:G38)</f>
        <v>0</v>
      </c>
      <c r="H39" s="18"/>
      <c r="I39" s="18"/>
      <c r="J39" s="18"/>
      <c r="K39" s="18"/>
      <c r="L39" s="18"/>
      <c r="M39" s="18"/>
      <c r="N39" s="180"/>
    </row>
    <row r="40" spans="2:14" ht="12" x14ac:dyDescent="0.2">
      <c r="B40" s="62">
        <v>5</v>
      </c>
      <c r="C40" s="56"/>
      <c r="D40" s="63"/>
      <c r="E40" s="172"/>
      <c r="F40" s="172"/>
      <c r="G40" s="63"/>
      <c r="H40" s="56"/>
      <c r="I40" s="56"/>
      <c r="J40" s="56"/>
      <c r="K40" s="56"/>
      <c r="L40" s="56"/>
      <c r="M40" s="56"/>
      <c r="N40" s="181" t="s">
        <v>130</v>
      </c>
    </row>
    <row r="41" spans="2:14" ht="112.5" x14ac:dyDescent="0.2">
      <c r="B41" s="48" t="s">
        <v>111</v>
      </c>
      <c r="C41" s="22" t="s">
        <v>77</v>
      </c>
      <c r="D41" s="31">
        <v>1</v>
      </c>
      <c r="E41" s="89"/>
      <c r="F41" s="3">
        <v>0</v>
      </c>
      <c r="G41" s="4">
        <f t="shared" ref="G41:G49" si="7">F41*D41</f>
        <v>0</v>
      </c>
      <c r="H41" s="7" t="s">
        <v>108</v>
      </c>
      <c r="I41" s="7" t="s">
        <v>76</v>
      </c>
      <c r="J41" s="8"/>
      <c r="K41" s="8"/>
      <c r="L41" s="8" t="s">
        <v>17</v>
      </c>
      <c r="M41" s="8"/>
      <c r="N41" s="147"/>
    </row>
    <row r="42" spans="2:14" ht="84" x14ac:dyDescent="0.2">
      <c r="B42" s="48" t="s">
        <v>42</v>
      </c>
      <c r="C42" s="67" t="s">
        <v>131</v>
      </c>
      <c r="D42" s="72">
        <v>1</v>
      </c>
      <c r="E42" s="88"/>
      <c r="F42" s="73">
        <v>0</v>
      </c>
      <c r="G42" s="69">
        <f t="shared" si="7"/>
        <v>0</v>
      </c>
      <c r="H42" s="74" t="s">
        <v>132</v>
      </c>
      <c r="I42" s="75"/>
      <c r="J42" s="75"/>
      <c r="K42" s="75"/>
      <c r="L42" s="75" t="s">
        <v>134</v>
      </c>
      <c r="M42" s="75" t="s">
        <v>244</v>
      </c>
      <c r="N42" s="147"/>
    </row>
    <row r="43" spans="2:14" ht="90" x14ac:dyDescent="0.2">
      <c r="B43" s="48" t="s">
        <v>43</v>
      </c>
      <c r="C43" s="6" t="s">
        <v>133</v>
      </c>
      <c r="D43" s="39">
        <v>1</v>
      </c>
      <c r="E43" s="87"/>
      <c r="F43" s="3">
        <v>0</v>
      </c>
      <c r="G43" s="4">
        <f t="shared" si="7"/>
        <v>0</v>
      </c>
      <c r="H43" s="7" t="s">
        <v>115</v>
      </c>
      <c r="I43" s="7" t="s">
        <v>76</v>
      </c>
      <c r="J43" s="8"/>
      <c r="K43" s="7"/>
      <c r="L43" s="8" t="s">
        <v>116</v>
      </c>
      <c r="M43" s="8" t="s">
        <v>375</v>
      </c>
      <c r="N43" s="147"/>
    </row>
    <row r="44" spans="2:14" ht="101.25" x14ac:dyDescent="0.2">
      <c r="B44" s="48" t="s">
        <v>44</v>
      </c>
      <c r="C44" s="24" t="s">
        <v>83</v>
      </c>
      <c r="D44" s="39">
        <v>2</v>
      </c>
      <c r="E44" s="87"/>
      <c r="F44" s="3">
        <v>0</v>
      </c>
      <c r="G44" s="4">
        <f t="shared" si="7"/>
        <v>0</v>
      </c>
      <c r="H44" s="7"/>
      <c r="I44" s="8"/>
      <c r="J44" s="8"/>
      <c r="K44" s="8"/>
      <c r="L44" s="8" t="s">
        <v>82</v>
      </c>
      <c r="M44" s="8" t="s">
        <v>84</v>
      </c>
      <c r="N44" s="147"/>
    </row>
    <row r="45" spans="2:14" ht="90" x14ac:dyDescent="0.2">
      <c r="B45" s="48" t="s">
        <v>58</v>
      </c>
      <c r="C45" s="24" t="s">
        <v>114</v>
      </c>
      <c r="D45" s="40">
        <v>2</v>
      </c>
      <c r="E45" s="89"/>
      <c r="F45" s="3">
        <v>0</v>
      </c>
      <c r="G45" s="4">
        <f t="shared" si="7"/>
        <v>0</v>
      </c>
      <c r="H45" s="7"/>
      <c r="I45" s="8"/>
      <c r="J45" s="8"/>
      <c r="K45" s="8"/>
      <c r="L45" s="8" t="s">
        <v>40</v>
      </c>
      <c r="M45" s="8" t="s">
        <v>78</v>
      </c>
      <c r="N45" s="147"/>
    </row>
    <row r="46" spans="2:14" ht="33.75" x14ac:dyDescent="0.2">
      <c r="B46" s="48" t="s">
        <v>59</v>
      </c>
      <c r="C46" s="51" t="s">
        <v>70</v>
      </c>
      <c r="D46" s="25">
        <v>2</v>
      </c>
      <c r="E46" s="89"/>
      <c r="F46" s="3">
        <v>0</v>
      </c>
      <c r="G46" s="52">
        <f t="shared" si="7"/>
        <v>0</v>
      </c>
      <c r="H46" s="26" t="s">
        <v>109</v>
      </c>
      <c r="I46" s="8"/>
      <c r="J46" s="8"/>
      <c r="K46" s="8"/>
      <c r="L46" s="53"/>
      <c r="M46" s="8"/>
      <c r="N46" s="147"/>
    </row>
    <row r="47" spans="2:14" ht="33.75" x14ac:dyDescent="0.2">
      <c r="B47" s="48" t="s">
        <v>60</v>
      </c>
      <c r="C47" s="51" t="s">
        <v>71</v>
      </c>
      <c r="D47" s="25">
        <v>48</v>
      </c>
      <c r="E47" s="89"/>
      <c r="F47" s="3">
        <v>0</v>
      </c>
      <c r="G47" s="52">
        <f t="shared" si="7"/>
        <v>0</v>
      </c>
      <c r="H47" s="26" t="s">
        <v>110</v>
      </c>
      <c r="I47" s="8"/>
      <c r="J47" s="8"/>
      <c r="K47" s="8"/>
      <c r="L47" s="53"/>
      <c r="M47" s="8"/>
      <c r="N47" s="147"/>
    </row>
    <row r="48" spans="2:14" ht="33.75" x14ac:dyDescent="0.2">
      <c r="B48" s="48" t="s">
        <v>61</v>
      </c>
      <c r="C48" s="9" t="s">
        <v>80</v>
      </c>
      <c r="D48" s="31">
        <v>1</v>
      </c>
      <c r="E48" s="89"/>
      <c r="F48" s="3">
        <v>0</v>
      </c>
      <c r="G48" s="4">
        <f t="shared" si="7"/>
        <v>0</v>
      </c>
      <c r="H48" s="7" t="s">
        <v>81</v>
      </c>
      <c r="I48" s="8"/>
      <c r="J48" s="8"/>
      <c r="K48" s="8"/>
      <c r="L48" s="53"/>
      <c r="M48" s="8"/>
      <c r="N48" s="147"/>
    </row>
    <row r="49" spans="2:14" ht="191.25" x14ac:dyDescent="0.2">
      <c r="B49" s="48" t="s">
        <v>112</v>
      </c>
      <c r="C49" s="6" t="s">
        <v>79</v>
      </c>
      <c r="D49" s="40">
        <v>1</v>
      </c>
      <c r="E49" s="89"/>
      <c r="F49" s="3">
        <v>0</v>
      </c>
      <c r="G49" s="4">
        <f t="shared" si="7"/>
        <v>0</v>
      </c>
      <c r="H49" s="7"/>
      <c r="I49" s="7"/>
      <c r="J49" s="7"/>
      <c r="K49" s="7"/>
      <c r="L49" s="8" t="s">
        <v>194</v>
      </c>
      <c r="M49" s="8" t="s">
        <v>64</v>
      </c>
      <c r="N49" s="147"/>
    </row>
    <row r="50" spans="2:14" x14ac:dyDescent="0.2">
      <c r="B50" s="50"/>
      <c r="C50" s="16"/>
      <c r="D50" s="38"/>
      <c r="E50" s="170"/>
      <c r="F50" s="170" t="s">
        <v>5</v>
      </c>
      <c r="G50" s="17">
        <f>SUM(G41:G49)</f>
        <v>0</v>
      </c>
      <c r="H50" s="18"/>
      <c r="I50" s="18"/>
      <c r="J50" s="18"/>
      <c r="K50" s="18"/>
      <c r="L50" s="18"/>
      <c r="M50" s="18"/>
      <c r="N50" s="180"/>
    </row>
    <row r="51" spans="2:14" x14ac:dyDescent="0.2">
      <c r="B51" s="76">
        <v>6</v>
      </c>
      <c r="C51" s="11"/>
      <c r="D51" s="151"/>
      <c r="E51" s="167"/>
      <c r="F51" s="167"/>
      <c r="G51" s="107"/>
      <c r="H51" s="107"/>
      <c r="I51" s="107"/>
      <c r="J51" s="107"/>
      <c r="K51" s="107"/>
      <c r="L51" s="107"/>
      <c r="M51" s="106"/>
      <c r="N51" s="183" t="s">
        <v>154</v>
      </c>
    </row>
    <row r="52" spans="2:14" ht="202.5" x14ac:dyDescent="0.2">
      <c r="B52" s="77" t="s">
        <v>45</v>
      </c>
      <c r="C52" s="14" t="s">
        <v>152</v>
      </c>
      <c r="D52" s="37">
        <v>2</v>
      </c>
      <c r="E52" s="169"/>
      <c r="F52" s="27">
        <v>0</v>
      </c>
      <c r="G52" s="4">
        <f>F52*D52</f>
        <v>0</v>
      </c>
      <c r="H52" s="78"/>
      <c r="I52" s="1"/>
      <c r="J52" s="1"/>
      <c r="K52" s="79"/>
      <c r="L52" s="105" t="s">
        <v>149</v>
      </c>
      <c r="M52" s="83"/>
      <c r="N52" s="147"/>
    </row>
    <row r="53" spans="2:14" ht="36" x14ac:dyDescent="0.2">
      <c r="B53" s="77" t="s">
        <v>46</v>
      </c>
      <c r="C53" s="6" t="s">
        <v>145</v>
      </c>
      <c r="D53" s="39">
        <v>1</v>
      </c>
      <c r="E53" s="87"/>
      <c r="F53" s="27">
        <v>0</v>
      </c>
      <c r="G53" s="4">
        <f>F53*D53</f>
        <v>0</v>
      </c>
      <c r="H53" s="70" t="s">
        <v>150</v>
      </c>
      <c r="I53" s="70" t="s">
        <v>151</v>
      </c>
      <c r="J53" s="1"/>
      <c r="K53" s="1"/>
      <c r="L53" s="7"/>
      <c r="M53" s="84"/>
      <c r="N53" s="147"/>
    </row>
    <row r="54" spans="2:14" ht="22.5" x14ac:dyDescent="0.2">
      <c r="B54" s="77" t="s">
        <v>47</v>
      </c>
      <c r="C54" s="6" t="s">
        <v>146</v>
      </c>
      <c r="D54" s="40">
        <v>1</v>
      </c>
      <c r="E54" s="89"/>
      <c r="F54" s="27">
        <v>0</v>
      </c>
      <c r="G54" s="59">
        <f t="shared" ref="G54" si="8">F54*D54</f>
        <v>0</v>
      </c>
      <c r="H54" s="1"/>
      <c r="I54" s="1"/>
      <c r="J54" s="1"/>
      <c r="K54" s="1"/>
      <c r="L54" s="105" t="s">
        <v>147</v>
      </c>
      <c r="M54" s="1"/>
      <c r="N54" s="147"/>
    </row>
    <row r="55" spans="2:14" x14ac:dyDescent="0.2">
      <c r="B55" s="80"/>
      <c r="C55" s="81"/>
      <c r="D55" s="90"/>
      <c r="E55" s="174"/>
      <c r="F55" s="170" t="s">
        <v>5</v>
      </c>
      <c r="G55" s="92">
        <f>SUM(G52:G54)</f>
        <v>0</v>
      </c>
      <c r="H55" s="82"/>
      <c r="I55" s="82"/>
      <c r="J55" s="82"/>
      <c r="K55" s="82"/>
      <c r="L55" s="82"/>
      <c r="M55" s="82"/>
      <c r="N55" s="184"/>
    </row>
    <row r="56" spans="2:14" x14ac:dyDescent="0.2">
      <c r="B56" s="11">
        <v>7</v>
      </c>
      <c r="C56" s="11"/>
      <c r="D56" s="151"/>
      <c r="E56" s="166"/>
      <c r="F56" s="167"/>
      <c r="G56" s="107"/>
      <c r="H56" s="11"/>
      <c r="I56" s="11"/>
      <c r="J56" s="11"/>
      <c r="K56" s="11"/>
      <c r="L56" s="204"/>
      <c r="M56" s="204"/>
      <c r="N56" s="185" t="s">
        <v>190</v>
      </c>
    </row>
    <row r="57" spans="2:14" ht="22.5" x14ac:dyDescent="0.2">
      <c r="B57" s="48" t="s">
        <v>136</v>
      </c>
      <c r="C57" s="96" t="s">
        <v>155</v>
      </c>
      <c r="D57" s="97">
        <v>4</v>
      </c>
      <c r="E57" s="100"/>
      <c r="F57" s="27">
        <v>0</v>
      </c>
      <c r="G57" s="4">
        <f>F57*D57</f>
        <v>0</v>
      </c>
      <c r="H57" s="1" t="s">
        <v>156</v>
      </c>
      <c r="I57" s="1"/>
      <c r="J57" s="1"/>
      <c r="K57" s="1"/>
      <c r="L57" s="1"/>
      <c r="M57" s="21"/>
      <c r="N57" s="147"/>
    </row>
    <row r="58" spans="2:14" ht="22.5" x14ac:dyDescent="0.2">
      <c r="B58" s="48" t="s">
        <v>137</v>
      </c>
      <c r="C58" s="96" t="s">
        <v>157</v>
      </c>
      <c r="D58" s="97">
        <v>3</v>
      </c>
      <c r="E58" s="100"/>
      <c r="F58" s="27">
        <v>0</v>
      </c>
      <c r="G58" s="4">
        <f t="shared" ref="G58:G66" si="9">F58*D58</f>
        <v>0</v>
      </c>
      <c r="H58" s="1" t="s">
        <v>158</v>
      </c>
      <c r="I58" s="1"/>
      <c r="J58" s="1"/>
      <c r="K58" s="1"/>
      <c r="L58" s="1"/>
      <c r="M58" s="1"/>
      <c r="N58" s="147"/>
    </row>
    <row r="59" spans="2:14" ht="56.25" x14ac:dyDescent="0.2">
      <c r="B59" s="48" t="s">
        <v>138</v>
      </c>
      <c r="C59" s="96" t="s">
        <v>160</v>
      </c>
      <c r="D59" s="97">
        <v>5</v>
      </c>
      <c r="E59" s="175"/>
      <c r="F59" s="27">
        <v>0</v>
      </c>
      <c r="G59" s="4">
        <f t="shared" si="9"/>
        <v>0</v>
      </c>
      <c r="H59" s="1"/>
      <c r="I59" s="1"/>
      <c r="J59" s="1"/>
      <c r="K59" s="1"/>
      <c r="L59" s="105" t="s">
        <v>159</v>
      </c>
      <c r="M59" s="1"/>
      <c r="N59" s="147"/>
    </row>
    <row r="60" spans="2:14" ht="147" customHeight="1" x14ac:dyDescent="0.2">
      <c r="B60" s="48" t="s">
        <v>229</v>
      </c>
      <c r="C60" s="96" t="s">
        <v>161</v>
      </c>
      <c r="D60" s="97">
        <v>5</v>
      </c>
      <c r="E60" s="175"/>
      <c r="F60" s="27">
        <v>0</v>
      </c>
      <c r="G60" s="4">
        <f t="shared" si="9"/>
        <v>0</v>
      </c>
      <c r="H60" s="1"/>
      <c r="I60" s="1"/>
      <c r="J60" s="1"/>
      <c r="K60" s="1"/>
      <c r="L60" s="105" t="s">
        <v>159</v>
      </c>
      <c r="M60" s="1"/>
      <c r="N60" s="147"/>
    </row>
    <row r="61" spans="2:14" ht="45" x14ac:dyDescent="0.2">
      <c r="B61" s="48" t="s">
        <v>139</v>
      </c>
      <c r="C61" s="96" t="s">
        <v>162</v>
      </c>
      <c r="D61" s="41">
        <v>1</v>
      </c>
      <c r="E61" s="100"/>
      <c r="F61" s="27">
        <v>0</v>
      </c>
      <c r="G61" s="4">
        <f t="shared" si="9"/>
        <v>0</v>
      </c>
      <c r="H61" s="102" t="s">
        <v>163</v>
      </c>
      <c r="I61" s="1" t="s">
        <v>164</v>
      </c>
      <c r="J61" s="1"/>
      <c r="K61" s="1"/>
      <c r="L61" s="105" t="s">
        <v>165</v>
      </c>
      <c r="M61" s="1"/>
      <c r="N61" s="147"/>
    </row>
    <row r="62" spans="2:14" ht="33.75" x14ac:dyDescent="0.2">
      <c r="B62" s="48" t="s">
        <v>140</v>
      </c>
      <c r="C62" s="96" t="s">
        <v>166</v>
      </c>
      <c r="D62" s="41">
        <v>1</v>
      </c>
      <c r="E62" s="100"/>
      <c r="F62" s="27">
        <v>0</v>
      </c>
      <c r="G62" s="4">
        <f t="shared" si="9"/>
        <v>0</v>
      </c>
      <c r="H62" s="102" t="s">
        <v>167</v>
      </c>
      <c r="I62" s="1" t="s">
        <v>168</v>
      </c>
      <c r="J62" s="1"/>
      <c r="K62" s="1"/>
      <c r="L62" s="105" t="s">
        <v>169</v>
      </c>
      <c r="M62" s="1"/>
      <c r="N62" s="147"/>
    </row>
    <row r="63" spans="2:14" ht="33.75" x14ac:dyDescent="0.2">
      <c r="B63" s="48" t="s">
        <v>141</v>
      </c>
      <c r="C63" s="96" t="s">
        <v>170</v>
      </c>
      <c r="D63" s="41">
        <v>1</v>
      </c>
      <c r="E63" s="100"/>
      <c r="F63" s="27">
        <v>0</v>
      </c>
      <c r="G63" s="4">
        <f t="shared" si="9"/>
        <v>0</v>
      </c>
      <c r="H63" s="102" t="s">
        <v>171</v>
      </c>
      <c r="I63" s="1" t="s">
        <v>172</v>
      </c>
      <c r="J63" s="1"/>
      <c r="K63" s="1"/>
      <c r="L63" s="105" t="s">
        <v>173</v>
      </c>
      <c r="M63" s="1"/>
      <c r="N63" s="147"/>
    </row>
    <row r="64" spans="2:14" ht="33.75" x14ac:dyDescent="0.2">
      <c r="B64" s="48" t="s">
        <v>142</v>
      </c>
      <c r="C64" s="96" t="s">
        <v>174</v>
      </c>
      <c r="D64" s="31">
        <v>1</v>
      </c>
      <c r="E64" s="176"/>
      <c r="F64" s="3">
        <v>0</v>
      </c>
      <c r="G64" s="4">
        <f t="shared" si="9"/>
        <v>0</v>
      </c>
      <c r="H64" s="102" t="s">
        <v>175</v>
      </c>
      <c r="I64" s="1" t="s">
        <v>176</v>
      </c>
      <c r="J64" s="5"/>
      <c r="K64" s="13"/>
      <c r="L64" s="13" t="s">
        <v>177</v>
      </c>
      <c r="M64" s="13"/>
      <c r="N64" s="147"/>
    </row>
    <row r="65" spans="2:14" ht="33.75" x14ac:dyDescent="0.2">
      <c r="B65" s="48" t="s">
        <v>143</v>
      </c>
      <c r="C65" s="6" t="s">
        <v>178</v>
      </c>
      <c r="D65" s="41">
        <v>2</v>
      </c>
      <c r="E65" s="100"/>
      <c r="F65" s="27">
        <v>0</v>
      </c>
      <c r="G65" s="4">
        <f t="shared" si="9"/>
        <v>0</v>
      </c>
      <c r="H65" s="102" t="s">
        <v>175</v>
      </c>
      <c r="I65" s="1" t="s">
        <v>179</v>
      </c>
      <c r="J65" s="5"/>
      <c r="K65" s="13"/>
      <c r="L65" s="104" t="s">
        <v>180</v>
      </c>
      <c r="M65" s="13"/>
      <c r="N65" s="147"/>
    </row>
    <row r="66" spans="2:14" x14ac:dyDescent="0.2">
      <c r="B66" s="48" t="s">
        <v>144</v>
      </c>
      <c r="C66" s="101" t="s">
        <v>245</v>
      </c>
      <c r="D66" s="31">
        <v>1</v>
      </c>
      <c r="E66" s="122"/>
      <c r="F66" s="27">
        <v>0</v>
      </c>
      <c r="G66" s="4">
        <f t="shared" si="9"/>
        <v>0</v>
      </c>
      <c r="H66" s="26"/>
      <c r="I66" s="1"/>
      <c r="J66" s="1"/>
      <c r="K66" s="1"/>
      <c r="L66" s="207" t="s">
        <v>198</v>
      </c>
      <c r="M66" s="207"/>
      <c r="N66" s="147"/>
    </row>
    <row r="67" spans="2:14" x14ac:dyDescent="0.2">
      <c r="B67" s="50"/>
      <c r="C67" s="16"/>
      <c r="D67" s="38"/>
      <c r="E67" s="177"/>
      <c r="F67" s="170" t="s">
        <v>5</v>
      </c>
      <c r="G67" s="17">
        <f>SUM(G57:G66)</f>
        <v>0</v>
      </c>
      <c r="H67" s="18"/>
      <c r="I67" s="18"/>
      <c r="J67" s="18"/>
      <c r="K67" s="18"/>
      <c r="L67" s="18"/>
      <c r="M67" s="18"/>
      <c r="N67" s="180"/>
    </row>
    <row r="68" spans="2:14" x14ac:dyDescent="0.2">
      <c r="B68" s="11">
        <v>8</v>
      </c>
      <c r="C68" s="11"/>
      <c r="D68" s="151"/>
      <c r="E68" s="167"/>
      <c r="F68" s="167"/>
      <c r="G68" s="151"/>
      <c r="H68" s="11"/>
      <c r="I68" s="11"/>
      <c r="J68" s="11"/>
      <c r="K68" s="11"/>
      <c r="L68" s="11"/>
      <c r="M68" s="32"/>
      <c r="N68" s="192" t="s">
        <v>250</v>
      </c>
    </row>
    <row r="69" spans="2:14" ht="45" x14ac:dyDescent="0.2">
      <c r="B69" s="48" t="s">
        <v>259</v>
      </c>
      <c r="C69" s="6" t="s">
        <v>251</v>
      </c>
      <c r="D69" s="31">
        <v>1</v>
      </c>
      <c r="E69" s="189"/>
      <c r="F69" s="190">
        <v>0</v>
      </c>
      <c r="G69" s="4">
        <f>F69*D69</f>
        <v>0</v>
      </c>
      <c r="H69" s="5" t="s">
        <v>252</v>
      </c>
      <c r="I69" s="5" t="s">
        <v>253</v>
      </c>
      <c r="J69" s="7" t="s">
        <v>254</v>
      </c>
      <c r="K69" s="13"/>
      <c r="L69" s="13" t="s">
        <v>370</v>
      </c>
      <c r="M69" s="13"/>
      <c r="N69" s="147"/>
    </row>
    <row r="70" spans="2:14" ht="45" x14ac:dyDescent="0.2">
      <c r="B70" s="48" t="s">
        <v>260</v>
      </c>
      <c r="C70" s="2" t="s">
        <v>256</v>
      </c>
      <c r="D70" s="21">
        <v>1</v>
      </c>
      <c r="E70" s="168"/>
      <c r="F70" s="3">
        <v>0</v>
      </c>
      <c r="G70" s="4">
        <f>F70*D70</f>
        <v>0</v>
      </c>
      <c r="H70" s="5"/>
      <c r="I70" s="5"/>
      <c r="J70" s="7"/>
      <c r="K70" s="13"/>
      <c r="L70" s="13" t="s">
        <v>257</v>
      </c>
      <c r="M70" s="13"/>
      <c r="N70" s="147"/>
    </row>
    <row r="71" spans="2:14" ht="146.25" x14ac:dyDescent="0.2">
      <c r="B71" s="48" t="s">
        <v>261</v>
      </c>
      <c r="C71" s="23" t="s">
        <v>315</v>
      </c>
      <c r="D71" s="21">
        <v>8</v>
      </c>
      <c r="E71" s="168"/>
      <c r="F71" s="3">
        <v>0</v>
      </c>
      <c r="G71" s="4">
        <f>F71*D71</f>
        <v>0</v>
      </c>
      <c r="H71" s="5" t="s">
        <v>313</v>
      </c>
      <c r="I71" s="5" t="s">
        <v>314</v>
      </c>
      <c r="J71" s="7" t="s">
        <v>316</v>
      </c>
      <c r="K71" s="13"/>
      <c r="L71" s="13"/>
      <c r="M71" s="13" t="s">
        <v>317</v>
      </c>
      <c r="N71" s="147"/>
    </row>
    <row r="72" spans="2:14" ht="33.75" x14ac:dyDescent="0.2">
      <c r="B72" s="48" t="s">
        <v>363</v>
      </c>
      <c r="C72" s="2" t="s">
        <v>336</v>
      </c>
      <c r="D72" s="21">
        <v>2</v>
      </c>
      <c r="E72" s="191"/>
      <c r="F72" s="3">
        <v>0</v>
      </c>
      <c r="G72" s="4">
        <f>F72*D72</f>
        <v>0</v>
      </c>
      <c r="H72" s="5" t="s">
        <v>342</v>
      </c>
      <c r="I72" s="5" t="s">
        <v>338</v>
      </c>
      <c r="J72" s="7" t="s">
        <v>340</v>
      </c>
      <c r="K72" s="13"/>
      <c r="L72" s="13" t="s">
        <v>341</v>
      </c>
      <c r="M72" s="152"/>
      <c r="N72" s="147"/>
    </row>
    <row r="73" spans="2:14" ht="101.25" x14ac:dyDescent="0.2">
      <c r="B73" s="48" t="s">
        <v>262</v>
      </c>
      <c r="C73" s="24" t="s">
        <v>318</v>
      </c>
      <c r="D73" s="39">
        <v>2</v>
      </c>
      <c r="E73" s="87"/>
      <c r="F73" s="3">
        <v>0</v>
      </c>
      <c r="G73" s="4">
        <f>F73*D73</f>
        <v>0</v>
      </c>
      <c r="H73" s="7"/>
      <c r="I73" s="8"/>
      <c r="J73" s="8"/>
      <c r="K73" s="8"/>
      <c r="L73" s="8" t="s">
        <v>82</v>
      </c>
      <c r="M73" s="8" t="s">
        <v>84</v>
      </c>
      <c r="N73" s="147"/>
    </row>
    <row r="74" spans="2:14" ht="22.5" x14ac:dyDescent="0.2">
      <c r="B74" s="48" t="s">
        <v>364</v>
      </c>
      <c r="C74" s="23" t="s">
        <v>258</v>
      </c>
      <c r="D74" s="21">
        <v>1</v>
      </c>
      <c r="E74" s="168"/>
      <c r="F74" s="3">
        <v>0</v>
      </c>
      <c r="G74" s="4">
        <f t="shared" ref="G74" si="10">F74*D74</f>
        <v>0</v>
      </c>
      <c r="H74" s="5"/>
      <c r="I74" s="5"/>
      <c r="J74" s="5"/>
      <c r="K74" s="13"/>
      <c r="L74" s="154" t="s">
        <v>147</v>
      </c>
      <c r="M74" s="13"/>
      <c r="N74" s="147"/>
    </row>
    <row r="75" spans="2:14" x14ac:dyDescent="0.2">
      <c r="B75" s="50"/>
      <c r="C75" s="16"/>
      <c r="D75" s="38"/>
      <c r="E75" s="177"/>
      <c r="F75" s="170" t="s">
        <v>5</v>
      </c>
      <c r="G75" s="17">
        <f>SUM(G69:G74)</f>
        <v>0</v>
      </c>
      <c r="H75" s="18"/>
      <c r="I75" s="18"/>
      <c r="J75" s="18"/>
      <c r="K75" s="18"/>
      <c r="L75" s="18"/>
      <c r="M75" s="18"/>
      <c r="N75" s="180"/>
    </row>
    <row r="78" spans="2:14" x14ac:dyDescent="0.2">
      <c r="B78" s="86" t="s">
        <v>37</v>
      </c>
      <c r="C78" s="86"/>
      <c r="D78" s="158"/>
      <c r="E78" s="86"/>
      <c r="F78" s="86"/>
      <c r="G78" s="86"/>
      <c r="H78" s="33"/>
      <c r="I78" s="33"/>
      <c r="J78" s="33"/>
      <c r="K78" s="33"/>
      <c r="L78" s="33"/>
      <c r="M78" s="34"/>
    </row>
    <row r="79" spans="2:14" x14ac:dyDescent="0.2">
      <c r="B79" s="11">
        <v>1</v>
      </c>
      <c r="C79" s="198" t="s">
        <v>121</v>
      </c>
      <c r="D79" s="198"/>
      <c r="E79" s="198"/>
      <c r="F79" s="198"/>
      <c r="G79" s="93">
        <f>G16</f>
        <v>0</v>
      </c>
      <c r="H79" s="33"/>
      <c r="I79" s="33"/>
      <c r="J79" s="33"/>
      <c r="K79" s="33"/>
      <c r="L79" s="33"/>
      <c r="M79" s="33"/>
    </row>
    <row r="80" spans="2:14" x14ac:dyDescent="0.2">
      <c r="B80" s="11">
        <v>2</v>
      </c>
      <c r="C80" s="198" t="s">
        <v>124</v>
      </c>
      <c r="D80" s="198"/>
      <c r="E80" s="198"/>
      <c r="F80" s="198"/>
      <c r="G80" s="93">
        <f>G22</f>
        <v>0</v>
      </c>
      <c r="H80" s="33"/>
      <c r="I80" s="33"/>
      <c r="J80" s="33"/>
      <c r="K80" s="33"/>
      <c r="L80" s="33"/>
      <c r="M80" s="33"/>
    </row>
    <row r="81" spans="2:13" x14ac:dyDescent="0.2">
      <c r="B81" s="11">
        <v>3</v>
      </c>
      <c r="C81" s="198" t="s">
        <v>67</v>
      </c>
      <c r="D81" s="198"/>
      <c r="E81" s="198"/>
      <c r="F81" s="198"/>
      <c r="G81" s="93">
        <f>G33</f>
        <v>0</v>
      </c>
      <c r="H81" s="33"/>
      <c r="I81" s="33"/>
      <c r="J81" s="33"/>
      <c r="K81" s="33"/>
      <c r="L81" s="33"/>
      <c r="M81" s="33"/>
    </row>
    <row r="82" spans="2:13" x14ac:dyDescent="0.2">
      <c r="B82" s="11">
        <v>4</v>
      </c>
      <c r="C82" s="198" t="s">
        <v>128</v>
      </c>
      <c r="D82" s="198"/>
      <c r="E82" s="198"/>
      <c r="F82" s="198"/>
      <c r="G82" s="93">
        <f>G39</f>
        <v>0</v>
      </c>
      <c r="H82" s="33"/>
      <c r="I82" s="33"/>
      <c r="J82" s="33"/>
      <c r="K82" s="33"/>
      <c r="L82" s="33"/>
      <c r="M82" s="33"/>
    </row>
    <row r="83" spans="2:13" x14ac:dyDescent="0.2">
      <c r="B83" s="11">
        <v>5</v>
      </c>
      <c r="C83" s="198" t="s">
        <v>130</v>
      </c>
      <c r="D83" s="198"/>
      <c r="E83" s="198"/>
      <c r="F83" s="198"/>
      <c r="G83" s="93">
        <f>G50</f>
        <v>0</v>
      </c>
      <c r="H83" s="33"/>
      <c r="I83" s="33"/>
      <c r="J83" s="33"/>
      <c r="K83" s="33"/>
      <c r="L83" s="33"/>
      <c r="M83" s="33"/>
    </row>
    <row r="84" spans="2:13" x14ac:dyDescent="0.2">
      <c r="B84" s="11">
        <v>6</v>
      </c>
      <c r="C84" s="199" t="s">
        <v>154</v>
      </c>
      <c r="D84" s="200"/>
      <c r="E84" s="200"/>
      <c r="F84" s="201"/>
      <c r="G84" s="93">
        <f>G55</f>
        <v>0</v>
      </c>
      <c r="H84" s="33"/>
      <c r="I84" s="33"/>
      <c r="J84" s="33"/>
      <c r="K84" s="33"/>
      <c r="L84" s="33"/>
      <c r="M84" s="33"/>
    </row>
    <row r="85" spans="2:13" x14ac:dyDescent="0.2">
      <c r="B85" s="11">
        <v>7</v>
      </c>
      <c r="C85" s="199" t="s">
        <v>190</v>
      </c>
      <c r="D85" s="200"/>
      <c r="E85" s="200"/>
      <c r="F85" s="201"/>
      <c r="G85" s="93">
        <f>G67</f>
        <v>0</v>
      </c>
      <c r="H85" s="33"/>
      <c r="I85" s="33"/>
      <c r="J85" s="33"/>
      <c r="K85" s="33"/>
      <c r="L85" s="33"/>
      <c r="M85" s="33"/>
    </row>
    <row r="86" spans="2:13" x14ac:dyDescent="0.2">
      <c r="B86" s="11">
        <v>8</v>
      </c>
      <c r="C86" s="208" t="s">
        <v>250</v>
      </c>
      <c r="D86" s="209"/>
      <c r="E86" s="209"/>
      <c r="F86" s="210"/>
      <c r="G86" s="93">
        <f>G75</f>
        <v>0</v>
      </c>
      <c r="H86" s="33"/>
      <c r="I86" s="33"/>
      <c r="J86" s="33"/>
      <c r="K86" s="33"/>
      <c r="L86" s="33"/>
      <c r="M86" s="33"/>
    </row>
    <row r="87" spans="2:13" x14ac:dyDescent="0.2">
      <c r="B87" s="55"/>
      <c r="C87" s="202" t="s">
        <v>5</v>
      </c>
      <c r="D87" s="202"/>
      <c r="E87" s="202"/>
      <c r="F87" s="202"/>
      <c r="G87" s="94">
        <f>SUM(G79:G86)</f>
        <v>0</v>
      </c>
      <c r="H87" s="33"/>
      <c r="I87" s="33"/>
      <c r="J87" s="33"/>
      <c r="K87" s="33"/>
      <c r="L87" s="33"/>
      <c r="M87" s="33"/>
    </row>
    <row r="88" spans="2:13" x14ac:dyDescent="0.2">
      <c r="B88" s="55"/>
      <c r="C88" s="202" t="s">
        <v>65</v>
      </c>
      <c r="D88" s="202"/>
      <c r="E88" s="202"/>
      <c r="F88" s="202"/>
      <c r="G88" s="95">
        <f>G87*1.17</f>
        <v>0</v>
      </c>
    </row>
  </sheetData>
  <sheetProtection algorithmName="SHA-512" hashValue="Qilo8ZPYY+o2hJ1PydMNYOErQBqt6qz93LyHGPCE1uGfTwXQKs9NOGT+BqwT/uMkjRT5tK85ZecLjauC6SfORw==" saltValue="jgqFxR/jph0Hg95EoFHtTQ==" spinCount="100000" sheet="1" objects="1" scenarios="1"/>
  <mergeCells count="18">
    <mergeCell ref="C82:F82"/>
    <mergeCell ref="B4:N4"/>
    <mergeCell ref="B5:N5"/>
    <mergeCell ref="L7:M7"/>
    <mergeCell ref="L8:M8"/>
    <mergeCell ref="L14:M14"/>
    <mergeCell ref="L15:M15"/>
    <mergeCell ref="L56:M56"/>
    <mergeCell ref="L66:M66"/>
    <mergeCell ref="C79:F79"/>
    <mergeCell ref="C80:F80"/>
    <mergeCell ref="C81:F81"/>
    <mergeCell ref="C83:F83"/>
    <mergeCell ref="C84:F84"/>
    <mergeCell ref="C85:F85"/>
    <mergeCell ref="C87:F87"/>
    <mergeCell ref="C88:F88"/>
    <mergeCell ref="C86:F86"/>
  </mergeCells>
  <pageMargins left="0.23622047244094491" right="0.23622047244094491" top="0.74803149606299213" bottom="0.74803149606299213" header="0.31496062992125984" footer="0.31496062992125984"/>
  <pageSetup paperSize="77" scale="55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79"/>
  <sheetViews>
    <sheetView rightToLeft="1" zoomScale="85" zoomScaleNormal="85" workbookViewId="0">
      <pane ySplit="6" topLeftCell="A7" activePane="bottomLeft" state="frozen"/>
      <selection pane="bottomLeft" activeCell="G11" sqref="G11"/>
    </sheetView>
  </sheetViews>
  <sheetFormatPr defaultColWidth="9.140625" defaultRowHeight="11.25" x14ac:dyDescent="0.2"/>
  <cols>
    <col min="1" max="1" width="3.140625" style="10" customWidth="1"/>
    <col min="2" max="2" width="5.7109375" style="10" customWidth="1"/>
    <col min="3" max="3" width="30.7109375" style="10" customWidth="1"/>
    <col min="4" max="4" width="5.7109375" style="10" customWidth="1"/>
    <col min="5" max="5" width="30.7109375" style="10" customWidth="1"/>
    <col min="6" max="10" width="15.7109375" style="10" customWidth="1"/>
    <col min="11" max="11" width="5.7109375" style="10" customWidth="1"/>
    <col min="12" max="13" width="50.7109375" style="10" customWidth="1"/>
    <col min="14" max="14" width="15.7109375" style="10" customWidth="1"/>
    <col min="15" max="16384" width="9.140625" style="10"/>
  </cols>
  <sheetData>
    <row r="2" spans="1:14" x14ac:dyDescent="0.2">
      <c r="B2" s="42">
        <v>5</v>
      </c>
      <c r="C2" s="42">
        <v>30</v>
      </c>
      <c r="D2" s="42">
        <v>5</v>
      </c>
      <c r="E2" s="42">
        <v>30</v>
      </c>
      <c r="F2" s="42">
        <v>15</v>
      </c>
      <c r="G2" s="42">
        <v>15</v>
      </c>
      <c r="H2" s="42">
        <v>15</v>
      </c>
      <c r="I2" s="42">
        <v>15</v>
      </c>
      <c r="J2" s="42">
        <v>15</v>
      </c>
      <c r="K2" s="42">
        <v>5</v>
      </c>
      <c r="L2" s="42">
        <v>50</v>
      </c>
      <c r="M2" s="42">
        <v>50</v>
      </c>
      <c r="N2" s="42">
        <v>15</v>
      </c>
    </row>
    <row r="4" spans="1:14" ht="15.75" x14ac:dyDescent="0.25"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</row>
    <row r="5" spans="1:14" ht="15.75" x14ac:dyDescent="0.25">
      <c r="B5" s="203" t="s">
        <v>63</v>
      </c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</row>
    <row r="6" spans="1:14" ht="22.5" x14ac:dyDescent="0.2">
      <c r="B6" s="45" t="s">
        <v>0</v>
      </c>
      <c r="C6" s="46" t="s">
        <v>1</v>
      </c>
      <c r="D6" s="46" t="s">
        <v>2</v>
      </c>
      <c r="E6" s="46" t="s">
        <v>9</v>
      </c>
      <c r="F6" s="46" t="s">
        <v>3</v>
      </c>
      <c r="G6" s="46" t="s">
        <v>4</v>
      </c>
      <c r="H6" s="46" t="s">
        <v>10</v>
      </c>
      <c r="I6" s="46" t="s">
        <v>11</v>
      </c>
      <c r="J6" s="46" t="s">
        <v>12</v>
      </c>
      <c r="K6" s="46" t="s">
        <v>51</v>
      </c>
      <c r="L6" s="46" t="s">
        <v>16</v>
      </c>
      <c r="M6" s="46" t="s">
        <v>13</v>
      </c>
      <c r="N6" s="47" t="s">
        <v>62</v>
      </c>
    </row>
    <row r="7" spans="1:14" ht="12" x14ac:dyDescent="0.2">
      <c r="B7" s="11">
        <v>1</v>
      </c>
      <c r="C7" s="11"/>
      <c r="D7" s="107"/>
      <c r="E7" s="11"/>
      <c r="F7" s="107"/>
      <c r="G7" s="107"/>
      <c r="H7" s="11"/>
      <c r="I7" s="11"/>
      <c r="J7" s="11"/>
      <c r="K7" s="11"/>
      <c r="L7" s="204"/>
      <c r="M7" s="204"/>
      <c r="N7" s="56" t="s">
        <v>121</v>
      </c>
    </row>
    <row r="8" spans="1:14" ht="69" customHeight="1" x14ac:dyDescent="0.2">
      <c r="A8" s="10">
        <v>50</v>
      </c>
      <c r="B8" s="6"/>
      <c r="C8" s="6"/>
      <c r="D8" s="21"/>
      <c r="E8" s="168"/>
      <c r="F8" s="168"/>
      <c r="G8" s="21"/>
      <c r="H8" s="6"/>
      <c r="I8" s="6"/>
      <c r="J8" s="6"/>
      <c r="K8" s="6"/>
      <c r="L8" s="205" t="s">
        <v>202</v>
      </c>
      <c r="M8" s="205"/>
      <c r="N8" s="179"/>
    </row>
    <row r="9" spans="1:14" ht="67.5" x14ac:dyDescent="0.2">
      <c r="B9" s="48" t="s">
        <v>20</v>
      </c>
      <c r="C9" s="6" t="s">
        <v>52</v>
      </c>
      <c r="D9" s="21">
        <v>1</v>
      </c>
      <c r="E9" s="87"/>
      <c r="F9" s="3">
        <v>0</v>
      </c>
      <c r="G9" s="4">
        <f t="shared" ref="G9:G16" si="0">F9*D9</f>
        <v>0</v>
      </c>
      <c r="H9" s="7" t="s">
        <v>86</v>
      </c>
      <c r="I9" s="7" t="s">
        <v>87</v>
      </c>
      <c r="J9" s="7" t="s">
        <v>88</v>
      </c>
      <c r="K9" s="7"/>
      <c r="L9" s="13" t="s">
        <v>53</v>
      </c>
      <c r="M9" s="8"/>
      <c r="N9" s="147"/>
    </row>
    <row r="10" spans="1:14" ht="33.75" x14ac:dyDescent="0.2">
      <c r="B10" s="48" t="s">
        <v>19</v>
      </c>
      <c r="C10" s="6" t="s">
        <v>199</v>
      </c>
      <c r="D10" s="36">
        <v>2</v>
      </c>
      <c r="E10" s="87"/>
      <c r="F10" s="3">
        <v>0</v>
      </c>
      <c r="G10" s="4">
        <f>F10*D10</f>
        <v>0</v>
      </c>
      <c r="H10" s="7" t="s">
        <v>263</v>
      </c>
      <c r="I10" s="7" t="s">
        <v>93</v>
      </c>
      <c r="J10" s="7" t="s">
        <v>94</v>
      </c>
      <c r="K10" s="7"/>
      <c r="L10" s="8"/>
      <c r="M10" s="8" t="s">
        <v>209</v>
      </c>
      <c r="N10" s="147"/>
    </row>
    <row r="11" spans="1:14" ht="33.75" x14ac:dyDescent="0.2">
      <c r="B11" s="48" t="s">
        <v>21</v>
      </c>
      <c r="C11" s="6" t="s">
        <v>246</v>
      </c>
      <c r="D11" s="36">
        <v>2</v>
      </c>
      <c r="E11" s="87"/>
      <c r="F11" s="3">
        <v>0</v>
      </c>
      <c r="G11" s="4">
        <f>F11*D11</f>
        <v>0</v>
      </c>
      <c r="H11" s="7" t="s">
        <v>248</v>
      </c>
      <c r="I11" s="7" t="s">
        <v>89</v>
      </c>
      <c r="J11" s="7" t="s">
        <v>247</v>
      </c>
      <c r="K11" s="8"/>
      <c r="L11" s="8"/>
      <c r="M11" s="8" t="s">
        <v>269</v>
      </c>
      <c r="N11" s="147"/>
    </row>
    <row r="12" spans="1:14" ht="33.75" x14ac:dyDescent="0.2">
      <c r="B12" s="48" t="s">
        <v>22</v>
      </c>
      <c r="C12" s="6" t="s">
        <v>268</v>
      </c>
      <c r="D12" s="35">
        <v>2</v>
      </c>
      <c r="E12" s="87"/>
      <c r="F12" s="3">
        <v>0</v>
      </c>
      <c r="G12" s="4">
        <f t="shared" ref="G12" si="1">F12*D12</f>
        <v>0</v>
      </c>
      <c r="H12" s="7" t="s">
        <v>90</v>
      </c>
      <c r="I12" s="7" t="s">
        <v>91</v>
      </c>
      <c r="J12" s="7" t="s">
        <v>92</v>
      </c>
      <c r="K12" s="7"/>
      <c r="L12" s="132"/>
      <c r="M12" s="8" t="s">
        <v>269</v>
      </c>
      <c r="N12" s="147"/>
    </row>
    <row r="13" spans="1:14" ht="33.75" x14ac:dyDescent="0.2">
      <c r="B13" s="48" t="s">
        <v>23</v>
      </c>
      <c r="C13" s="6" t="s">
        <v>264</v>
      </c>
      <c r="D13" s="35">
        <v>4</v>
      </c>
      <c r="E13" s="87"/>
      <c r="F13" s="3">
        <v>0</v>
      </c>
      <c r="G13" s="4">
        <f t="shared" si="0"/>
        <v>0</v>
      </c>
      <c r="H13" s="7" t="s">
        <v>266</v>
      </c>
      <c r="I13" s="7" t="s">
        <v>267</v>
      </c>
      <c r="J13" s="7" t="s">
        <v>265</v>
      </c>
      <c r="K13" s="7"/>
      <c r="L13" s="108"/>
      <c r="M13" s="8" t="s">
        <v>270</v>
      </c>
      <c r="N13" s="147"/>
    </row>
    <row r="14" spans="1:14" ht="22.5" x14ac:dyDescent="0.2">
      <c r="B14" s="48" t="s">
        <v>24</v>
      </c>
      <c r="C14" s="14" t="s">
        <v>14</v>
      </c>
      <c r="D14" s="35">
        <v>2</v>
      </c>
      <c r="E14" s="87"/>
      <c r="F14" s="3">
        <v>0</v>
      </c>
      <c r="G14" s="4">
        <f t="shared" si="0"/>
        <v>0</v>
      </c>
      <c r="H14" s="7" t="s">
        <v>95</v>
      </c>
      <c r="I14" s="7" t="s">
        <v>96</v>
      </c>
      <c r="J14" s="7" t="s">
        <v>97</v>
      </c>
      <c r="K14" s="7"/>
      <c r="L14" s="108"/>
      <c r="M14" s="8"/>
      <c r="N14" s="147"/>
    </row>
    <row r="15" spans="1:14" ht="183" customHeight="1" x14ac:dyDescent="0.2">
      <c r="B15" s="48" t="s">
        <v>25</v>
      </c>
      <c r="C15" s="15" t="s">
        <v>54</v>
      </c>
      <c r="D15" s="35">
        <v>1</v>
      </c>
      <c r="E15" s="87"/>
      <c r="F15" s="3">
        <v>0</v>
      </c>
      <c r="G15" s="4">
        <f t="shared" si="0"/>
        <v>0</v>
      </c>
      <c r="H15" s="7"/>
      <c r="I15" s="7"/>
      <c r="J15" s="7"/>
      <c r="K15" s="8"/>
      <c r="L15" s="206" t="s">
        <v>210</v>
      </c>
      <c r="M15" s="206"/>
      <c r="N15" s="147"/>
    </row>
    <row r="16" spans="1:14" ht="123" customHeight="1" x14ac:dyDescent="0.2">
      <c r="B16" s="48" t="s">
        <v>18</v>
      </c>
      <c r="C16" s="15" t="s">
        <v>55</v>
      </c>
      <c r="D16" s="37">
        <v>1</v>
      </c>
      <c r="E16" s="169"/>
      <c r="F16" s="3">
        <v>0</v>
      </c>
      <c r="G16" s="4">
        <f t="shared" si="0"/>
        <v>0</v>
      </c>
      <c r="H16" s="8"/>
      <c r="I16" s="8"/>
      <c r="J16" s="8"/>
      <c r="K16" s="8"/>
      <c r="L16" s="206" t="s">
        <v>193</v>
      </c>
      <c r="M16" s="206"/>
      <c r="N16" s="147"/>
    </row>
    <row r="17" spans="2:14" x14ac:dyDescent="0.2">
      <c r="B17" s="50"/>
      <c r="C17" s="16"/>
      <c r="D17" s="38"/>
      <c r="E17" s="170"/>
      <c r="F17" s="170" t="s">
        <v>5</v>
      </c>
      <c r="G17" s="17">
        <f>SUM(G9:G16)</f>
        <v>0</v>
      </c>
      <c r="H17" s="18"/>
      <c r="I17" s="18"/>
      <c r="J17" s="18"/>
      <c r="K17" s="18"/>
      <c r="L17" s="18"/>
      <c r="M17" s="18"/>
      <c r="N17" s="180"/>
    </row>
    <row r="18" spans="2:14" ht="12" x14ac:dyDescent="0.2">
      <c r="B18" s="11">
        <v>2</v>
      </c>
      <c r="C18" s="11"/>
      <c r="D18" s="107"/>
      <c r="E18" s="167"/>
      <c r="F18" s="167"/>
      <c r="G18" s="107"/>
      <c r="H18" s="107"/>
      <c r="I18" s="107"/>
      <c r="J18" s="107"/>
      <c r="K18" s="107"/>
      <c r="L18" s="107"/>
      <c r="M18" s="107"/>
      <c r="N18" s="181" t="s">
        <v>124</v>
      </c>
    </row>
    <row r="19" spans="2:14" ht="90" x14ac:dyDescent="0.2">
      <c r="B19" s="54" t="s">
        <v>26</v>
      </c>
      <c r="C19" s="12" t="s">
        <v>239</v>
      </c>
      <c r="D19" s="58">
        <v>1</v>
      </c>
      <c r="E19" s="171"/>
      <c r="F19" s="124">
        <v>0</v>
      </c>
      <c r="G19" s="59">
        <f>F19*D19</f>
        <v>0</v>
      </c>
      <c r="H19" s="60" t="s">
        <v>125</v>
      </c>
      <c r="I19" s="60" t="s">
        <v>236</v>
      </c>
      <c r="J19" s="60" t="s">
        <v>237</v>
      </c>
      <c r="K19" s="61"/>
      <c r="L19" s="110" t="s">
        <v>249</v>
      </c>
      <c r="M19" s="44"/>
      <c r="N19" s="182"/>
    </row>
    <row r="20" spans="2:14" x14ac:dyDescent="0.2">
      <c r="B20" s="54" t="s">
        <v>27</v>
      </c>
      <c r="C20" s="30" t="s">
        <v>197</v>
      </c>
      <c r="D20" s="21">
        <v>1</v>
      </c>
      <c r="E20" s="168"/>
      <c r="F20" s="27">
        <v>0</v>
      </c>
      <c r="G20" s="4">
        <f t="shared" ref="G20" si="2">F20*D20</f>
        <v>0</v>
      </c>
      <c r="H20" s="28"/>
      <c r="I20" s="28"/>
      <c r="J20" s="28"/>
      <c r="K20" s="28"/>
      <c r="L20" s="109"/>
      <c r="M20" s="29"/>
      <c r="N20" s="147"/>
    </row>
    <row r="21" spans="2:14" ht="225" x14ac:dyDescent="0.2">
      <c r="B21" s="54" t="s">
        <v>28</v>
      </c>
      <c r="C21" s="111" t="s">
        <v>205</v>
      </c>
      <c r="D21" s="58">
        <v>1</v>
      </c>
      <c r="E21" s="171"/>
      <c r="F21" s="113">
        <v>0</v>
      </c>
      <c r="G21" s="114">
        <f>F21*D21</f>
        <v>0</v>
      </c>
      <c r="H21" s="60" t="s">
        <v>206</v>
      </c>
      <c r="I21" s="60" t="s">
        <v>207</v>
      </c>
      <c r="J21" s="21" t="s">
        <v>100</v>
      </c>
      <c r="K21" s="61"/>
      <c r="L21" s="108" t="s">
        <v>335</v>
      </c>
      <c r="M21" s="61"/>
      <c r="N21" s="147"/>
    </row>
    <row r="22" spans="2:14" x14ac:dyDescent="0.2">
      <c r="B22" s="54" t="s">
        <v>29</v>
      </c>
      <c r="C22" s="6" t="s">
        <v>85</v>
      </c>
      <c r="D22" s="21">
        <v>1</v>
      </c>
      <c r="E22" s="168"/>
      <c r="F22" s="3">
        <v>0</v>
      </c>
      <c r="G22" s="4">
        <f t="shared" ref="G22" si="3">F22*D22</f>
        <v>0</v>
      </c>
      <c r="H22" s="28"/>
      <c r="I22" s="28"/>
      <c r="J22" s="28"/>
      <c r="K22" s="28"/>
      <c r="L22" s="29"/>
      <c r="M22" s="29"/>
      <c r="N22" s="147"/>
    </row>
    <row r="23" spans="2:14" x14ac:dyDescent="0.2">
      <c r="B23" s="50"/>
      <c r="C23" s="16"/>
      <c r="D23" s="38"/>
      <c r="E23" s="170"/>
      <c r="F23" s="170" t="s">
        <v>5</v>
      </c>
      <c r="G23" s="17">
        <f>SUM(G19:G22)</f>
        <v>0</v>
      </c>
      <c r="H23" s="18"/>
      <c r="I23" s="18"/>
      <c r="J23" s="18"/>
      <c r="K23" s="18"/>
      <c r="L23" s="18"/>
      <c r="M23" s="18"/>
      <c r="N23" s="180"/>
    </row>
    <row r="24" spans="2:14" ht="12" x14ac:dyDescent="0.2">
      <c r="B24" s="11">
        <v>3</v>
      </c>
      <c r="C24" s="11"/>
      <c r="D24" s="107"/>
      <c r="E24" s="167"/>
      <c r="F24" s="167"/>
      <c r="G24" s="107"/>
      <c r="H24" s="11"/>
      <c r="I24" s="11"/>
      <c r="J24" s="11"/>
      <c r="K24" s="11"/>
      <c r="L24" s="11"/>
      <c r="M24" s="11"/>
      <c r="N24" s="181" t="s">
        <v>67</v>
      </c>
    </row>
    <row r="25" spans="2:14" ht="270" x14ac:dyDescent="0.2">
      <c r="B25" s="48" t="s">
        <v>31</v>
      </c>
      <c r="C25" s="20" t="s">
        <v>30</v>
      </c>
      <c r="D25" s="21">
        <v>1</v>
      </c>
      <c r="E25" s="168"/>
      <c r="F25" s="3">
        <v>0</v>
      </c>
      <c r="G25" s="4">
        <f>F25*D25</f>
        <v>0</v>
      </c>
      <c r="H25" s="5" t="s">
        <v>98</v>
      </c>
      <c r="I25" s="5" t="s">
        <v>99</v>
      </c>
      <c r="J25" s="21" t="s">
        <v>272</v>
      </c>
      <c r="K25" s="21"/>
      <c r="L25" s="19" t="s">
        <v>122</v>
      </c>
      <c r="M25" s="43" t="s">
        <v>123</v>
      </c>
      <c r="N25" s="147"/>
    </row>
    <row r="26" spans="2:14" ht="247.5" x14ac:dyDescent="0.2">
      <c r="B26" s="48" t="s">
        <v>32</v>
      </c>
      <c r="C26" s="6" t="s">
        <v>15</v>
      </c>
      <c r="D26" s="31">
        <v>1</v>
      </c>
      <c r="E26" s="122"/>
      <c r="F26" s="3">
        <v>0</v>
      </c>
      <c r="G26" s="4">
        <f>F26*D26</f>
        <v>0</v>
      </c>
      <c r="H26" s="5" t="s">
        <v>241</v>
      </c>
      <c r="I26" s="7" t="s">
        <v>76</v>
      </c>
      <c r="J26" s="7"/>
      <c r="K26" s="13"/>
      <c r="L26" s="13" t="s">
        <v>242</v>
      </c>
      <c r="M26" s="13" t="s">
        <v>243</v>
      </c>
      <c r="N26" s="147"/>
    </row>
    <row r="27" spans="2:14" ht="56.25" x14ac:dyDescent="0.2">
      <c r="B27" s="48" t="s">
        <v>33</v>
      </c>
      <c r="C27" s="2" t="s">
        <v>7</v>
      </c>
      <c r="D27" s="21">
        <v>2</v>
      </c>
      <c r="E27" s="168"/>
      <c r="F27" s="3">
        <v>0</v>
      </c>
      <c r="G27" s="4">
        <f t="shared" ref="G27:G29" si="4">F27*D27</f>
        <v>0</v>
      </c>
      <c r="H27" s="5" t="s">
        <v>101</v>
      </c>
      <c r="I27" s="5" t="s">
        <v>102</v>
      </c>
      <c r="J27" s="37" t="s">
        <v>275</v>
      </c>
      <c r="K27" s="13"/>
      <c r="L27" s="13" t="s">
        <v>68</v>
      </c>
      <c r="M27" s="109"/>
      <c r="N27" s="147"/>
    </row>
    <row r="28" spans="2:14" ht="56.25" x14ac:dyDescent="0.2">
      <c r="B28" s="48" t="s">
        <v>34</v>
      </c>
      <c r="C28" s="2" t="s">
        <v>8</v>
      </c>
      <c r="D28" s="21">
        <v>1</v>
      </c>
      <c r="E28" s="168"/>
      <c r="F28" s="3">
        <v>0</v>
      </c>
      <c r="G28" s="4">
        <f t="shared" si="4"/>
        <v>0</v>
      </c>
      <c r="H28" s="5" t="s">
        <v>101</v>
      </c>
      <c r="I28" s="5" t="s">
        <v>103</v>
      </c>
      <c r="J28" s="37" t="s">
        <v>274</v>
      </c>
      <c r="K28" s="13"/>
      <c r="L28" s="13" t="s">
        <v>69</v>
      </c>
      <c r="M28" s="13"/>
      <c r="N28" s="147"/>
    </row>
    <row r="29" spans="2:14" ht="67.5" x14ac:dyDescent="0.2">
      <c r="B29" s="48" t="s">
        <v>35</v>
      </c>
      <c r="C29" s="23" t="s">
        <v>6</v>
      </c>
      <c r="D29" s="21">
        <v>1</v>
      </c>
      <c r="E29" s="168"/>
      <c r="F29" s="3">
        <v>0</v>
      </c>
      <c r="G29" s="4">
        <f t="shared" si="4"/>
        <v>0</v>
      </c>
      <c r="H29" s="5" t="s">
        <v>104</v>
      </c>
      <c r="I29" s="21" t="s">
        <v>105</v>
      </c>
      <c r="J29" s="7" t="s">
        <v>76</v>
      </c>
      <c r="K29" s="13"/>
      <c r="L29" s="13" t="s">
        <v>106</v>
      </c>
      <c r="M29" s="13"/>
      <c r="N29" s="147"/>
    </row>
    <row r="30" spans="2:14" ht="45" x14ac:dyDescent="0.2">
      <c r="B30" s="48" t="s">
        <v>36</v>
      </c>
      <c r="C30" s="2" t="s">
        <v>66</v>
      </c>
      <c r="D30" s="39">
        <v>1</v>
      </c>
      <c r="E30" s="87"/>
      <c r="F30" s="3">
        <v>0</v>
      </c>
      <c r="G30" s="4">
        <f>F30*D30</f>
        <v>0</v>
      </c>
      <c r="H30" s="1" t="s">
        <v>72</v>
      </c>
      <c r="I30" s="5" t="s">
        <v>107</v>
      </c>
      <c r="J30" s="5"/>
      <c r="K30" s="13"/>
      <c r="L30" s="13"/>
      <c r="M30" s="13"/>
      <c r="N30" s="147"/>
    </row>
    <row r="31" spans="2:14" ht="50.1" customHeight="1" x14ac:dyDescent="0.2">
      <c r="B31" s="48" t="s">
        <v>49</v>
      </c>
      <c r="C31" s="2" t="s">
        <v>75</v>
      </c>
      <c r="D31" s="39">
        <v>1</v>
      </c>
      <c r="E31" s="87"/>
      <c r="F31" s="3">
        <v>0</v>
      </c>
      <c r="G31" s="4">
        <f t="shared" ref="G31:G32" si="5">F31*D31</f>
        <v>0</v>
      </c>
      <c r="H31" s="5" t="s">
        <v>74</v>
      </c>
      <c r="I31" s="5"/>
      <c r="J31" s="5"/>
      <c r="K31" s="13"/>
      <c r="L31" s="13"/>
      <c r="M31" s="13"/>
      <c r="N31" s="147"/>
    </row>
    <row r="32" spans="2:14" ht="22.5" x14ac:dyDescent="0.2">
      <c r="B32" s="48" t="s">
        <v>50</v>
      </c>
      <c r="C32" s="2" t="s">
        <v>73</v>
      </c>
      <c r="D32" s="39">
        <v>1</v>
      </c>
      <c r="E32" s="87"/>
      <c r="F32" s="3">
        <v>0</v>
      </c>
      <c r="G32" s="4">
        <f t="shared" si="5"/>
        <v>0</v>
      </c>
      <c r="H32" s="5" t="s">
        <v>359</v>
      </c>
      <c r="I32" s="5"/>
      <c r="J32" s="5"/>
      <c r="K32" s="13"/>
      <c r="L32" s="13"/>
      <c r="M32" s="13"/>
      <c r="N32" s="147"/>
    </row>
    <row r="33" spans="2:14" x14ac:dyDescent="0.2">
      <c r="B33" s="48" t="s">
        <v>57</v>
      </c>
      <c r="C33" s="6" t="s">
        <v>85</v>
      </c>
      <c r="D33" s="21">
        <v>1</v>
      </c>
      <c r="E33" s="168"/>
      <c r="F33" s="3">
        <v>0</v>
      </c>
      <c r="G33" s="4">
        <f t="shared" ref="G33" si="6">F33*D33</f>
        <v>0</v>
      </c>
      <c r="H33" s="28"/>
      <c r="I33" s="28"/>
      <c r="J33" s="28"/>
      <c r="K33" s="28"/>
      <c r="L33" s="29"/>
      <c r="M33" s="29"/>
      <c r="N33" s="147"/>
    </row>
    <row r="34" spans="2:14" x14ac:dyDescent="0.2">
      <c r="B34" s="50"/>
      <c r="C34" s="16"/>
      <c r="D34" s="38"/>
      <c r="E34" s="170"/>
      <c r="F34" s="170" t="s">
        <v>5</v>
      </c>
      <c r="G34" s="17">
        <f>SUM(G25:G33)</f>
        <v>0</v>
      </c>
      <c r="H34" s="18"/>
      <c r="I34" s="18"/>
      <c r="J34" s="18"/>
      <c r="K34" s="18"/>
      <c r="L34" s="18"/>
      <c r="M34" s="18"/>
      <c r="N34" s="180"/>
    </row>
    <row r="35" spans="2:14" ht="12" x14ac:dyDescent="0.2">
      <c r="B35" s="62">
        <v>4</v>
      </c>
      <c r="C35" s="56"/>
      <c r="D35" s="63"/>
      <c r="E35" s="172"/>
      <c r="F35" s="172"/>
      <c r="G35" s="63"/>
      <c r="H35" s="56"/>
      <c r="I35" s="56"/>
      <c r="J35" s="56"/>
      <c r="K35" s="56"/>
      <c r="L35" s="56"/>
      <c r="M35" s="56"/>
      <c r="N35" s="181" t="s">
        <v>128</v>
      </c>
    </row>
    <row r="36" spans="2:14" ht="67.5" x14ac:dyDescent="0.2">
      <c r="B36" s="64" t="s">
        <v>38</v>
      </c>
      <c r="C36" s="23" t="s">
        <v>211</v>
      </c>
      <c r="D36" s="6">
        <v>2</v>
      </c>
      <c r="E36" s="179"/>
      <c r="F36" s="127">
        <v>0</v>
      </c>
      <c r="G36" s="128">
        <f>F36*D36</f>
        <v>0</v>
      </c>
      <c r="H36" s="1" t="s">
        <v>218</v>
      </c>
      <c r="I36" s="1"/>
      <c r="J36" s="1"/>
      <c r="K36" s="1"/>
      <c r="L36" s="105" t="s">
        <v>212</v>
      </c>
      <c r="M36" s="117"/>
      <c r="N36" s="147"/>
    </row>
    <row r="37" spans="2:14" ht="33.75" x14ac:dyDescent="0.2">
      <c r="B37" s="64" t="s">
        <v>39</v>
      </c>
      <c r="C37" s="2" t="s">
        <v>213</v>
      </c>
      <c r="D37" s="6">
        <v>1</v>
      </c>
      <c r="E37" s="179"/>
      <c r="F37" s="127">
        <v>0</v>
      </c>
      <c r="G37" s="128">
        <f t="shared" ref="G37:G39" si="7">F37*D37</f>
        <v>0</v>
      </c>
      <c r="H37" s="1" t="s">
        <v>219</v>
      </c>
      <c r="I37" s="1"/>
      <c r="J37" s="1"/>
      <c r="K37" s="1"/>
      <c r="L37" s="105" t="s">
        <v>129</v>
      </c>
      <c r="M37" s="118"/>
      <c r="N37" s="147"/>
    </row>
    <row r="38" spans="2:14" ht="33.75" x14ac:dyDescent="0.2">
      <c r="B38" s="64" t="s">
        <v>41</v>
      </c>
      <c r="C38" s="2" t="s">
        <v>214</v>
      </c>
      <c r="D38" s="6">
        <v>10</v>
      </c>
      <c r="E38" s="179"/>
      <c r="F38" s="127">
        <v>0</v>
      </c>
      <c r="G38" s="128">
        <f t="shared" si="7"/>
        <v>0</v>
      </c>
      <c r="H38" s="1" t="s">
        <v>220</v>
      </c>
      <c r="I38" s="1"/>
      <c r="J38" s="1"/>
      <c r="K38" s="1"/>
      <c r="L38" s="105" t="s">
        <v>215</v>
      </c>
      <c r="M38" s="118"/>
      <c r="N38" s="147"/>
    </row>
    <row r="39" spans="2:14" ht="22.5" x14ac:dyDescent="0.2">
      <c r="B39" s="64" t="s">
        <v>230</v>
      </c>
      <c r="C39" s="119" t="s">
        <v>216</v>
      </c>
      <c r="D39" s="120">
        <v>1</v>
      </c>
      <c r="E39" s="193"/>
      <c r="F39" s="127">
        <v>0</v>
      </c>
      <c r="G39" s="128">
        <f t="shared" si="7"/>
        <v>0</v>
      </c>
      <c r="H39" s="1" t="s">
        <v>221</v>
      </c>
      <c r="I39" s="1"/>
      <c r="J39" s="1"/>
      <c r="K39" s="1"/>
      <c r="L39" s="105" t="s">
        <v>217</v>
      </c>
      <c r="M39" s="118"/>
      <c r="N39" s="147"/>
    </row>
    <row r="40" spans="2:14" x14ac:dyDescent="0.2">
      <c r="B40" s="50"/>
      <c r="C40" s="16"/>
      <c r="D40" s="38"/>
      <c r="E40" s="170"/>
      <c r="F40" s="170" t="s">
        <v>5</v>
      </c>
      <c r="G40" s="17">
        <f>SUM(G36:G36)</f>
        <v>0</v>
      </c>
      <c r="H40" s="18"/>
      <c r="I40" s="18"/>
      <c r="J40" s="18"/>
      <c r="K40" s="18"/>
      <c r="L40" s="18"/>
      <c r="M40" s="18"/>
      <c r="N40" s="180"/>
    </row>
    <row r="41" spans="2:14" ht="12" x14ac:dyDescent="0.2">
      <c r="B41" s="62">
        <v>5</v>
      </c>
      <c r="C41" s="56"/>
      <c r="D41" s="63"/>
      <c r="E41" s="172"/>
      <c r="F41" s="172"/>
      <c r="G41" s="63"/>
      <c r="H41" s="56"/>
      <c r="I41" s="56"/>
      <c r="J41" s="56"/>
      <c r="K41" s="56"/>
      <c r="L41" s="56"/>
      <c r="M41" s="56"/>
      <c r="N41" s="181" t="s">
        <v>130</v>
      </c>
    </row>
    <row r="42" spans="2:14" ht="112.5" x14ac:dyDescent="0.2">
      <c r="B42" s="48" t="s">
        <v>111</v>
      </c>
      <c r="C42" s="22" t="s">
        <v>77</v>
      </c>
      <c r="D42" s="31">
        <v>1</v>
      </c>
      <c r="E42" s="89"/>
      <c r="F42" s="3">
        <v>0</v>
      </c>
      <c r="G42" s="4">
        <f t="shared" ref="G42:G50" si="8">F42*D42</f>
        <v>0</v>
      </c>
      <c r="H42" s="7" t="s">
        <v>108</v>
      </c>
      <c r="I42" s="7" t="s">
        <v>76</v>
      </c>
      <c r="J42" s="8"/>
      <c r="K42" s="8"/>
      <c r="L42" s="8" t="s">
        <v>17</v>
      </c>
      <c r="M42" s="8"/>
      <c r="N42" s="147"/>
    </row>
    <row r="43" spans="2:14" ht="84" x14ac:dyDescent="0.2">
      <c r="B43" s="48" t="s">
        <v>42</v>
      </c>
      <c r="C43" s="67" t="s">
        <v>131</v>
      </c>
      <c r="D43" s="72">
        <v>1</v>
      </c>
      <c r="E43" s="88"/>
      <c r="F43" s="73">
        <v>0</v>
      </c>
      <c r="G43" s="69">
        <f t="shared" si="8"/>
        <v>0</v>
      </c>
      <c r="H43" s="74" t="s">
        <v>132</v>
      </c>
      <c r="I43" s="75"/>
      <c r="J43" s="75"/>
      <c r="K43" s="75"/>
      <c r="L43" s="75" t="s">
        <v>134</v>
      </c>
      <c r="M43" s="75" t="s">
        <v>244</v>
      </c>
      <c r="N43" s="147"/>
    </row>
    <row r="44" spans="2:14" ht="90" x14ac:dyDescent="0.2">
      <c r="B44" s="48" t="s">
        <v>43</v>
      </c>
      <c r="C44" s="6" t="s">
        <v>133</v>
      </c>
      <c r="D44" s="39">
        <v>1</v>
      </c>
      <c r="E44" s="87"/>
      <c r="F44" s="3">
        <v>0</v>
      </c>
      <c r="G44" s="4">
        <f t="shared" si="8"/>
        <v>0</v>
      </c>
      <c r="H44" s="7" t="s">
        <v>115</v>
      </c>
      <c r="I44" s="7" t="s">
        <v>76</v>
      </c>
      <c r="J44" s="8"/>
      <c r="K44" s="7"/>
      <c r="L44" s="8" t="s">
        <v>116</v>
      </c>
      <c r="M44" s="8" t="s">
        <v>375</v>
      </c>
      <c r="N44" s="147"/>
    </row>
    <row r="45" spans="2:14" ht="101.25" x14ac:dyDescent="0.2">
      <c r="B45" s="48" t="s">
        <v>44</v>
      </c>
      <c r="C45" s="24" t="s">
        <v>83</v>
      </c>
      <c r="D45" s="39">
        <v>2</v>
      </c>
      <c r="E45" s="87"/>
      <c r="F45" s="3">
        <v>0</v>
      </c>
      <c r="G45" s="4">
        <f t="shared" si="8"/>
        <v>0</v>
      </c>
      <c r="H45" s="7"/>
      <c r="I45" s="8"/>
      <c r="J45" s="8"/>
      <c r="K45" s="8"/>
      <c r="L45" s="8" t="s">
        <v>82</v>
      </c>
      <c r="M45" s="8" t="s">
        <v>84</v>
      </c>
      <c r="N45" s="147"/>
    </row>
    <row r="46" spans="2:14" ht="90" x14ac:dyDescent="0.2">
      <c r="B46" s="48" t="s">
        <v>58</v>
      </c>
      <c r="C46" s="24" t="s">
        <v>114</v>
      </c>
      <c r="D46" s="40">
        <v>2</v>
      </c>
      <c r="E46" s="89"/>
      <c r="F46" s="3">
        <v>0</v>
      </c>
      <c r="G46" s="4">
        <f t="shared" si="8"/>
        <v>0</v>
      </c>
      <c r="H46" s="7"/>
      <c r="I46" s="8"/>
      <c r="J46" s="8"/>
      <c r="K46" s="8"/>
      <c r="L46" s="8" t="s">
        <v>40</v>
      </c>
      <c r="M46" s="8" t="s">
        <v>78</v>
      </c>
      <c r="N46" s="147"/>
    </row>
    <row r="47" spans="2:14" ht="33.75" x14ac:dyDescent="0.2">
      <c r="B47" s="48" t="s">
        <v>59</v>
      </c>
      <c r="C47" s="51" t="s">
        <v>70</v>
      </c>
      <c r="D47" s="25">
        <v>2</v>
      </c>
      <c r="E47" s="89"/>
      <c r="F47" s="3">
        <v>0</v>
      </c>
      <c r="G47" s="52">
        <f t="shared" si="8"/>
        <v>0</v>
      </c>
      <c r="H47" s="26" t="s">
        <v>109</v>
      </c>
      <c r="I47" s="8"/>
      <c r="J47" s="8"/>
      <c r="K47" s="8"/>
      <c r="L47" s="53"/>
      <c r="M47" s="8"/>
      <c r="N47" s="147"/>
    </row>
    <row r="48" spans="2:14" ht="33.75" x14ac:dyDescent="0.2">
      <c r="B48" s="48" t="s">
        <v>60</v>
      </c>
      <c r="C48" s="51" t="s">
        <v>71</v>
      </c>
      <c r="D48" s="25">
        <v>48</v>
      </c>
      <c r="E48" s="89"/>
      <c r="F48" s="3">
        <v>0</v>
      </c>
      <c r="G48" s="52">
        <f t="shared" si="8"/>
        <v>0</v>
      </c>
      <c r="H48" s="26" t="s">
        <v>110</v>
      </c>
      <c r="I48" s="8"/>
      <c r="J48" s="8"/>
      <c r="K48" s="8"/>
      <c r="L48" s="53"/>
      <c r="M48" s="8"/>
      <c r="N48" s="147"/>
    </row>
    <row r="49" spans="2:14" ht="33.75" x14ac:dyDescent="0.2">
      <c r="B49" s="48" t="s">
        <v>61</v>
      </c>
      <c r="C49" s="9" t="s">
        <v>80</v>
      </c>
      <c r="D49" s="31">
        <v>1</v>
      </c>
      <c r="E49" s="89"/>
      <c r="F49" s="3">
        <v>0</v>
      </c>
      <c r="G49" s="4">
        <f t="shared" si="8"/>
        <v>0</v>
      </c>
      <c r="H49" s="7" t="s">
        <v>81</v>
      </c>
      <c r="I49" s="8"/>
      <c r="J49" s="8"/>
      <c r="K49" s="8"/>
      <c r="L49" s="53"/>
      <c r="M49" s="8"/>
      <c r="N49" s="147"/>
    </row>
    <row r="50" spans="2:14" ht="191.25" x14ac:dyDescent="0.2">
      <c r="B50" s="48" t="s">
        <v>112</v>
      </c>
      <c r="C50" s="6" t="s">
        <v>79</v>
      </c>
      <c r="D50" s="40">
        <v>1</v>
      </c>
      <c r="E50" s="89"/>
      <c r="F50" s="3">
        <v>0</v>
      </c>
      <c r="G50" s="4">
        <f t="shared" si="8"/>
        <v>0</v>
      </c>
      <c r="H50" s="7"/>
      <c r="I50" s="7"/>
      <c r="J50" s="7"/>
      <c r="K50" s="7"/>
      <c r="L50" s="8" t="s">
        <v>194</v>
      </c>
      <c r="M50" s="8" t="s">
        <v>64</v>
      </c>
      <c r="N50" s="147"/>
    </row>
    <row r="51" spans="2:14" x14ac:dyDescent="0.2">
      <c r="B51" s="50"/>
      <c r="C51" s="16"/>
      <c r="D51" s="38"/>
      <c r="E51" s="170"/>
      <c r="F51" s="170" t="s">
        <v>5</v>
      </c>
      <c r="G51" s="17">
        <f>SUM(G42:G50)</f>
        <v>0</v>
      </c>
      <c r="H51" s="18"/>
      <c r="I51" s="18"/>
      <c r="J51" s="18"/>
      <c r="K51" s="18"/>
      <c r="L51" s="18"/>
      <c r="M51" s="18"/>
      <c r="N51" s="180"/>
    </row>
    <row r="52" spans="2:14" x14ac:dyDescent="0.2">
      <c r="B52" s="76">
        <v>6</v>
      </c>
      <c r="C52" s="11"/>
      <c r="D52" s="107"/>
      <c r="E52" s="167"/>
      <c r="F52" s="167"/>
      <c r="G52" s="107"/>
      <c r="H52" s="107"/>
      <c r="I52" s="107"/>
      <c r="J52" s="107"/>
      <c r="K52" s="107"/>
      <c r="L52" s="107"/>
      <c r="M52" s="106"/>
      <c r="N52" s="183" t="s">
        <v>154</v>
      </c>
    </row>
    <row r="53" spans="2:14" ht="202.5" x14ac:dyDescent="0.2">
      <c r="B53" s="77" t="s">
        <v>45</v>
      </c>
      <c r="C53" s="14" t="s">
        <v>152</v>
      </c>
      <c r="D53" s="37">
        <v>2</v>
      </c>
      <c r="E53" s="169"/>
      <c r="F53" s="27">
        <v>0</v>
      </c>
      <c r="G53" s="4">
        <f>F53*D53</f>
        <v>0</v>
      </c>
      <c r="H53" s="78"/>
      <c r="I53" s="1"/>
      <c r="J53" s="1"/>
      <c r="K53" s="79"/>
      <c r="L53" s="105" t="s">
        <v>149</v>
      </c>
      <c r="M53" s="83"/>
      <c r="N53" s="147"/>
    </row>
    <row r="54" spans="2:14" ht="36" x14ac:dyDescent="0.2">
      <c r="B54" s="77" t="s">
        <v>46</v>
      </c>
      <c r="C54" s="6" t="s">
        <v>145</v>
      </c>
      <c r="D54" s="39">
        <v>1</v>
      </c>
      <c r="E54" s="87"/>
      <c r="F54" s="27">
        <v>0</v>
      </c>
      <c r="G54" s="4">
        <f>F54*D54</f>
        <v>0</v>
      </c>
      <c r="H54" s="70" t="s">
        <v>150</v>
      </c>
      <c r="I54" s="70" t="s">
        <v>151</v>
      </c>
      <c r="J54" s="1"/>
      <c r="K54" s="1"/>
      <c r="L54" s="7"/>
      <c r="M54" s="84"/>
      <c r="N54" s="147"/>
    </row>
    <row r="55" spans="2:14" ht="22.5" x14ac:dyDescent="0.2">
      <c r="B55" s="77" t="s">
        <v>47</v>
      </c>
      <c r="C55" s="6" t="s">
        <v>146</v>
      </c>
      <c r="D55" s="40">
        <v>1</v>
      </c>
      <c r="E55" s="89"/>
      <c r="F55" s="27">
        <v>0</v>
      </c>
      <c r="G55" s="59">
        <f t="shared" ref="G55" si="9">F55*D55</f>
        <v>0</v>
      </c>
      <c r="H55" s="1"/>
      <c r="I55" s="1"/>
      <c r="J55" s="1"/>
      <c r="K55" s="1"/>
      <c r="L55" s="105" t="s">
        <v>147</v>
      </c>
      <c r="M55" s="1"/>
      <c r="N55" s="147"/>
    </row>
    <row r="56" spans="2:14" x14ac:dyDescent="0.2">
      <c r="B56" s="80"/>
      <c r="C56" s="81"/>
      <c r="D56" s="90"/>
      <c r="E56" s="174"/>
      <c r="F56" s="170" t="s">
        <v>5</v>
      </c>
      <c r="G56" s="92">
        <f>SUM(G53:G55)</f>
        <v>0</v>
      </c>
      <c r="H56" s="82"/>
      <c r="I56" s="82"/>
      <c r="J56" s="82"/>
      <c r="K56" s="82"/>
      <c r="L56" s="82"/>
      <c r="M56" s="82"/>
      <c r="N56" s="184"/>
    </row>
    <row r="57" spans="2:14" x14ac:dyDescent="0.2">
      <c r="B57" s="11">
        <v>7</v>
      </c>
      <c r="C57" s="11"/>
      <c r="D57" s="107"/>
      <c r="E57" s="166"/>
      <c r="F57" s="167"/>
      <c r="G57" s="107"/>
      <c r="H57" s="11"/>
      <c r="I57" s="11"/>
      <c r="J57" s="11"/>
      <c r="K57" s="11"/>
      <c r="L57" s="204"/>
      <c r="M57" s="204"/>
      <c r="N57" s="185" t="s">
        <v>190</v>
      </c>
    </row>
    <row r="58" spans="2:14" ht="22.5" x14ac:dyDescent="0.2">
      <c r="B58" s="48" t="s">
        <v>136</v>
      </c>
      <c r="C58" s="96" t="s">
        <v>155</v>
      </c>
      <c r="D58" s="97">
        <v>4</v>
      </c>
      <c r="E58" s="100"/>
      <c r="F58" s="27">
        <v>0</v>
      </c>
      <c r="G58" s="4">
        <f>F58*D58</f>
        <v>0</v>
      </c>
      <c r="H58" s="1" t="s">
        <v>156</v>
      </c>
      <c r="I58" s="1"/>
      <c r="J58" s="1"/>
      <c r="K58" s="1"/>
      <c r="L58" s="1"/>
      <c r="M58" s="21"/>
      <c r="N58" s="147"/>
    </row>
    <row r="59" spans="2:14" ht="22.5" x14ac:dyDescent="0.2">
      <c r="B59" s="48" t="s">
        <v>137</v>
      </c>
      <c r="C59" s="96" t="s">
        <v>157</v>
      </c>
      <c r="D59" s="97">
        <v>3</v>
      </c>
      <c r="E59" s="100"/>
      <c r="F59" s="27">
        <v>0</v>
      </c>
      <c r="G59" s="4">
        <f t="shared" ref="G59:G67" si="10">F59*D59</f>
        <v>0</v>
      </c>
      <c r="H59" s="1" t="s">
        <v>158</v>
      </c>
      <c r="I59" s="1"/>
      <c r="J59" s="1"/>
      <c r="K59" s="1"/>
      <c r="L59" s="1"/>
      <c r="M59" s="1"/>
      <c r="N59" s="147"/>
    </row>
    <row r="60" spans="2:14" ht="56.25" x14ac:dyDescent="0.2">
      <c r="B60" s="48" t="s">
        <v>138</v>
      </c>
      <c r="C60" s="96" t="s">
        <v>160</v>
      </c>
      <c r="D60" s="97">
        <v>5</v>
      </c>
      <c r="E60" s="175"/>
      <c r="F60" s="27">
        <v>0</v>
      </c>
      <c r="G60" s="4">
        <f t="shared" si="10"/>
        <v>0</v>
      </c>
      <c r="H60" s="1"/>
      <c r="I60" s="1"/>
      <c r="J60" s="1"/>
      <c r="K60" s="1"/>
      <c r="L60" s="105" t="s">
        <v>159</v>
      </c>
      <c r="M60" s="1"/>
      <c r="N60" s="147"/>
    </row>
    <row r="61" spans="2:14" ht="56.25" x14ac:dyDescent="0.2">
      <c r="B61" s="48" t="s">
        <v>229</v>
      </c>
      <c r="C61" s="96" t="s">
        <v>161</v>
      </c>
      <c r="D61" s="97">
        <v>5</v>
      </c>
      <c r="E61" s="175"/>
      <c r="F61" s="27">
        <v>0</v>
      </c>
      <c r="G61" s="4">
        <f t="shared" si="10"/>
        <v>0</v>
      </c>
      <c r="H61" s="1"/>
      <c r="I61" s="1"/>
      <c r="J61" s="1"/>
      <c r="K61" s="1"/>
      <c r="L61" s="105" t="s">
        <v>159</v>
      </c>
      <c r="M61" s="1"/>
      <c r="N61" s="147"/>
    </row>
    <row r="62" spans="2:14" ht="45" x14ac:dyDescent="0.2">
      <c r="B62" s="48" t="s">
        <v>139</v>
      </c>
      <c r="C62" s="96" t="s">
        <v>162</v>
      </c>
      <c r="D62" s="41">
        <v>1</v>
      </c>
      <c r="E62" s="100"/>
      <c r="F62" s="27">
        <v>0</v>
      </c>
      <c r="G62" s="4">
        <f t="shared" si="10"/>
        <v>0</v>
      </c>
      <c r="H62" s="102" t="s">
        <v>163</v>
      </c>
      <c r="I62" s="1" t="s">
        <v>164</v>
      </c>
      <c r="J62" s="1"/>
      <c r="K62" s="1"/>
      <c r="L62" s="105" t="s">
        <v>165</v>
      </c>
      <c r="M62" s="1"/>
      <c r="N62" s="147"/>
    </row>
    <row r="63" spans="2:14" ht="33.75" x14ac:dyDescent="0.2">
      <c r="B63" s="48" t="s">
        <v>140</v>
      </c>
      <c r="C63" s="96" t="s">
        <v>166</v>
      </c>
      <c r="D63" s="41">
        <v>1</v>
      </c>
      <c r="E63" s="100"/>
      <c r="F63" s="27">
        <v>0</v>
      </c>
      <c r="G63" s="4">
        <f t="shared" si="10"/>
        <v>0</v>
      </c>
      <c r="H63" s="102" t="s">
        <v>167</v>
      </c>
      <c r="I63" s="1" t="s">
        <v>168</v>
      </c>
      <c r="J63" s="1"/>
      <c r="K63" s="1"/>
      <c r="L63" s="105" t="s">
        <v>169</v>
      </c>
      <c r="M63" s="1"/>
      <c r="N63" s="147"/>
    </row>
    <row r="64" spans="2:14" ht="33.75" x14ac:dyDescent="0.2">
      <c r="B64" s="48" t="s">
        <v>141</v>
      </c>
      <c r="C64" s="96" t="s">
        <v>170</v>
      </c>
      <c r="D64" s="41">
        <v>1</v>
      </c>
      <c r="E64" s="100"/>
      <c r="F64" s="27">
        <v>0</v>
      </c>
      <c r="G64" s="4">
        <f t="shared" si="10"/>
        <v>0</v>
      </c>
      <c r="H64" s="102" t="s">
        <v>171</v>
      </c>
      <c r="I64" s="1" t="s">
        <v>172</v>
      </c>
      <c r="J64" s="1"/>
      <c r="K64" s="1"/>
      <c r="L64" s="105" t="s">
        <v>173</v>
      </c>
      <c r="M64" s="1"/>
      <c r="N64" s="147"/>
    </row>
    <row r="65" spans="2:14" ht="33.75" x14ac:dyDescent="0.2">
      <c r="B65" s="48" t="s">
        <v>142</v>
      </c>
      <c r="C65" s="96" t="s">
        <v>174</v>
      </c>
      <c r="D65" s="31">
        <v>1</v>
      </c>
      <c r="E65" s="176"/>
      <c r="F65" s="3">
        <v>0</v>
      </c>
      <c r="G65" s="4">
        <f t="shared" si="10"/>
        <v>0</v>
      </c>
      <c r="H65" s="102" t="s">
        <v>175</v>
      </c>
      <c r="I65" s="1" t="s">
        <v>176</v>
      </c>
      <c r="J65" s="5"/>
      <c r="K65" s="13"/>
      <c r="L65" s="13" t="s">
        <v>177</v>
      </c>
      <c r="M65" s="13"/>
      <c r="N65" s="147"/>
    </row>
    <row r="66" spans="2:14" ht="33.75" x14ac:dyDescent="0.2">
      <c r="B66" s="48" t="s">
        <v>143</v>
      </c>
      <c r="C66" s="6" t="s">
        <v>178</v>
      </c>
      <c r="D66" s="41">
        <v>2</v>
      </c>
      <c r="E66" s="100"/>
      <c r="F66" s="27">
        <v>0</v>
      </c>
      <c r="G66" s="4">
        <f t="shared" si="10"/>
        <v>0</v>
      </c>
      <c r="H66" s="102" t="s">
        <v>175</v>
      </c>
      <c r="I66" s="1" t="s">
        <v>179</v>
      </c>
      <c r="J66" s="5"/>
      <c r="K66" s="13"/>
      <c r="L66" s="104" t="s">
        <v>180</v>
      </c>
      <c r="M66" s="13"/>
      <c r="N66" s="147"/>
    </row>
    <row r="67" spans="2:14" ht="147" customHeight="1" x14ac:dyDescent="0.2">
      <c r="B67" s="48" t="s">
        <v>144</v>
      </c>
      <c r="C67" s="101" t="s">
        <v>189</v>
      </c>
      <c r="D67" s="31">
        <v>1</v>
      </c>
      <c r="E67" s="122"/>
      <c r="F67" s="27">
        <v>0</v>
      </c>
      <c r="G67" s="4">
        <f t="shared" si="10"/>
        <v>0</v>
      </c>
      <c r="H67" s="26"/>
      <c r="I67" s="1"/>
      <c r="J67" s="1"/>
      <c r="K67" s="1"/>
      <c r="L67" s="207" t="s">
        <v>198</v>
      </c>
      <c r="M67" s="207"/>
      <c r="N67" s="147"/>
    </row>
    <row r="68" spans="2:14" x14ac:dyDescent="0.2">
      <c r="B68" s="50"/>
      <c r="C68" s="16"/>
      <c r="D68" s="16"/>
      <c r="E68" s="177"/>
      <c r="F68" s="170" t="s">
        <v>5</v>
      </c>
      <c r="G68" s="17">
        <f>SUM(G58:G67)</f>
        <v>0</v>
      </c>
      <c r="H68" s="18"/>
      <c r="I68" s="18"/>
      <c r="J68" s="18"/>
      <c r="K68" s="18"/>
      <c r="L68" s="18"/>
      <c r="M68" s="18"/>
      <c r="N68" s="180"/>
    </row>
    <row r="70" spans="2:14" x14ac:dyDescent="0.2">
      <c r="B70" s="86" t="s">
        <v>37</v>
      </c>
      <c r="C70" s="86"/>
      <c r="D70" s="86"/>
      <c r="E70" s="86"/>
      <c r="F70" s="86"/>
      <c r="G70" s="86"/>
      <c r="H70" s="33"/>
      <c r="I70" s="33"/>
      <c r="J70" s="33"/>
      <c r="K70" s="33"/>
      <c r="L70" s="33"/>
      <c r="M70" s="34"/>
    </row>
    <row r="71" spans="2:14" x14ac:dyDescent="0.2">
      <c r="B71" s="11">
        <v>1</v>
      </c>
      <c r="C71" s="198" t="s">
        <v>121</v>
      </c>
      <c r="D71" s="198"/>
      <c r="E71" s="198"/>
      <c r="F71" s="198"/>
      <c r="G71" s="93">
        <f>G17</f>
        <v>0</v>
      </c>
      <c r="H71" s="33"/>
      <c r="I71" s="33"/>
      <c r="J71" s="33"/>
      <c r="K71" s="33"/>
      <c r="L71" s="33"/>
      <c r="M71" s="33"/>
    </row>
    <row r="72" spans="2:14" x14ac:dyDescent="0.2">
      <c r="B72" s="11">
        <v>2</v>
      </c>
      <c r="C72" s="198" t="s">
        <v>124</v>
      </c>
      <c r="D72" s="198"/>
      <c r="E72" s="198"/>
      <c r="F72" s="198"/>
      <c r="G72" s="93">
        <f>G23</f>
        <v>0</v>
      </c>
      <c r="H72" s="33"/>
      <c r="I72" s="33"/>
      <c r="J72" s="33"/>
      <c r="K72" s="33"/>
      <c r="L72" s="33"/>
      <c r="M72" s="33"/>
    </row>
    <row r="73" spans="2:14" x14ac:dyDescent="0.2">
      <c r="B73" s="11">
        <v>3</v>
      </c>
      <c r="C73" s="198" t="s">
        <v>67</v>
      </c>
      <c r="D73" s="198"/>
      <c r="E73" s="198"/>
      <c r="F73" s="198"/>
      <c r="G73" s="93">
        <f>G34</f>
        <v>0</v>
      </c>
      <c r="H73" s="33"/>
      <c r="I73" s="33"/>
      <c r="J73" s="33"/>
      <c r="K73" s="33"/>
      <c r="L73" s="33"/>
      <c r="M73" s="33"/>
    </row>
    <row r="74" spans="2:14" x14ac:dyDescent="0.2">
      <c r="B74" s="11">
        <v>4</v>
      </c>
      <c r="C74" s="198" t="s">
        <v>128</v>
      </c>
      <c r="D74" s="198"/>
      <c r="E74" s="198"/>
      <c r="F74" s="198"/>
      <c r="G74" s="93">
        <f>G40</f>
        <v>0</v>
      </c>
      <c r="H74" s="33"/>
      <c r="I74" s="33"/>
      <c r="J74" s="33"/>
      <c r="K74" s="33"/>
      <c r="L74" s="33"/>
      <c r="M74" s="33"/>
    </row>
    <row r="75" spans="2:14" x14ac:dyDescent="0.2">
      <c r="B75" s="11">
        <v>5</v>
      </c>
      <c r="C75" s="198" t="s">
        <v>130</v>
      </c>
      <c r="D75" s="198"/>
      <c r="E75" s="198"/>
      <c r="F75" s="198"/>
      <c r="G75" s="93">
        <f>G51</f>
        <v>0</v>
      </c>
      <c r="H75" s="33"/>
      <c r="I75" s="33"/>
      <c r="J75" s="33"/>
      <c r="K75" s="33"/>
      <c r="L75" s="33"/>
      <c r="M75" s="33"/>
    </row>
    <row r="76" spans="2:14" x14ac:dyDescent="0.2">
      <c r="B76" s="11">
        <v>6</v>
      </c>
      <c r="C76" s="199" t="s">
        <v>154</v>
      </c>
      <c r="D76" s="200"/>
      <c r="E76" s="200"/>
      <c r="F76" s="201"/>
      <c r="G76" s="93">
        <f>G56</f>
        <v>0</v>
      </c>
      <c r="H76" s="33"/>
      <c r="I76" s="33"/>
      <c r="J76" s="33"/>
      <c r="K76" s="33"/>
      <c r="L76" s="33"/>
      <c r="M76" s="33"/>
    </row>
    <row r="77" spans="2:14" x14ac:dyDescent="0.2">
      <c r="B77" s="11">
        <v>7</v>
      </c>
      <c r="C77" s="199" t="s">
        <v>190</v>
      </c>
      <c r="D77" s="200"/>
      <c r="E77" s="200"/>
      <c r="F77" s="201"/>
      <c r="G77" s="93">
        <f>G68</f>
        <v>0</v>
      </c>
      <c r="H77" s="33"/>
      <c r="I77" s="33"/>
      <c r="J77" s="33"/>
      <c r="K77" s="33"/>
      <c r="L77" s="33"/>
      <c r="M77" s="33"/>
    </row>
    <row r="78" spans="2:14" x14ac:dyDescent="0.2">
      <c r="B78" s="55"/>
      <c r="C78" s="202" t="s">
        <v>5</v>
      </c>
      <c r="D78" s="202"/>
      <c r="E78" s="202"/>
      <c r="F78" s="202"/>
      <c r="G78" s="94">
        <f>SUM(G71:G77)</f>
        <v>0</v>
      </c>
      <c r="H78" s="33"/>
      <c r="I78" s="33"/>
      <c r="J78" s="33"/>
      <c r="K78" s="33"/>
      <c r="L78" s="33"/>
      <c r="M78" s="33"/>
    </row>
    <row r="79" spans="2:14" x14ac:dyDescent="0.2">
      <c r="B79" s="55"/>
      <c r="C79" s="202" t="s">
        <v>65</v>
      </c>
      <c r="D79" s="202"/>
      <c r="E79" s="202"/>
      <c r="F79" s="202"/>
      <c r="G79" s="95">
        <f>G78*1.17</f>
        <v>0</v>
      </c>
    </row>
  </sheetData>
  <mergeCells count="17">
    <mergeCell ref="C74:F74"/>
    <mergeCell ref="B4:N4"/>
    <mergeCell ref="B5:N5"/>
    <mergeCell ref="L7:M7"/>
    <mergeCell ref="L8:M8"/>
    <mergeCell ref="L15:M15"/>
    <mergeCell ref="L16:M16"/>
    <mergeCell ref="L57:M57"/>
    <mergeCell ref="L67:M67"/>
    <mergeCell ref="C71:F71"/>
    <mergeCell ref="C72:F72"/>
    <mergeCell ref="C73:F73"/>
    <mergeCell ref="C75:F75"/>
    <mergeCell ref="C76:F76"/>
    <mergeCell ref="C77:F77"/>
    <mergeCell ref="C78:F78"/>
    <mergeCell ref="C79:F79"/>
  </mergeCells>
  <pageMargins left="0.23622047244094491" right="0.23622047244094491" top="0.74803149606299213" bottom="0.74803149606299213" header="0.31496062992125984" footer="0.31496062992125984"/>
  <pageSetup paperSize="77" scale="55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3"/>
  <sheetViews>
    <sheetView rightToLeft="1" tabSelected="1" zoomScale="85" zoomScaleNormal="85" workbookViewId="0">
      <pane ySplit="4" topLeftCell="A32" activePane="bottomLeft" state="frozen"/>
      <selection pane="bottomLeft" activeCell="B51" sqref="B50:B52"/>
    </sheetView>
  </sheetViews>
  <sheetFormatPr defaultColWidth="9.140625" defaultRowHeight="11.25" x14ac:dyDescent="0.2"/>
  <cols>
    <col min="1" max="1" width="3.140625" style="10" customWidth="1"/>
    <col min="2" max="2" width="5.7109375" style="10" customWidth="1"/>
    <col min="3" max="3" width="30.7109375" style="160" customWidth="1"/>
    <col min="4" max="4" width="5.7109375" style="159" customWidth="1"/>
    <col min="5" max="5" width="30.7109375" style="10" customWidth="1"/>
    <col min="6" max="7" width="15.7109375" style="42" customWidth="1"/>
    <col min="8" max="10" width="15.7109375" style="10" customWidth="1"/>
    <col min="11" max="11" width="5.7109375" style="10" customWidth="1"/>
    <col min="12" max="13" width="50.7109375" style="10" customWidth="1"/>
    <col min="14" max="14" width="15.7109375" style="10" customWidth="1"/>
    <col min="15" max="16384" width="9.140625" style="10"/>
  </cols>
  <sheetData>
    <row r="2" spans="2:14" x14ac:dyDescent="0.2">
      <c r="B2" s="42">
        <v>5</v>
      </c>
      <c r="C2" s="159">
        <v>30</v>
      </c>
      <c r="D2" s="159">
        <v>5</v>
      </c>
      <c r="E2" s="42">
        <v>30</v>
      </c>
      <c r="F2" s="42">
        <v>15</v>
      </c>
      <c r="G2" s="42">
        <v>15</v>
      </c>
      <c r="H2" s="42">
        <v>15</v>
      </c>
      <c r="I2" s="42">
        <v>15</v>
      </c>
      <c r="J2" s="42">
        <v>15</v>
      </c>
      <c r="K2" s="42">
        <v>5</v>
      </c>
      <c r="L2" s="42">
        <v>50</v>
      </c>
      <c r="M2" s="42">
        <v>50</v>
      </c>
      <c r="N2" s="42">
        <v>15</v>
      </c>
    </row>
    <row r="4" spans="2:14" ht="15.75" x14ac:dyDescent="0.25"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</row>
    <row r="5" spans="2:14" ht="15.75" x14ac:dyDescent="0.25">
      <c r="B5" s="203" t="s">
        <v>379</v>
      </c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</row>
    <row r="6" spans="2:14" ht="22.5" x14ac:dyDescent="0.2">
      <c r="B6" s="45" t="s">
        <v>0</v>
      </c>
      <c r="C6" s="46" t="s">
        <v>1</v>
      </c>
      <c r="D6" s="46" t="s">
        <v>2</v>
      </c>
      <c r="E6" s="46" t="s">
        <v>9</v>
      </c>
      <c r="F6" s="46" t="s">
        <v>3</v>
      </c>
      <c r="G6" s="46" t="s">
        <v>4</v>
      </c>
      <c r="H6" s="46" t="s">
        <v>10</v>
      </c>
      <c r="I6" s="46" t="s">
        <v>11</v>
      </c>
      <c r="J6" s="46" t="s">
        <v>12</v>
      </c>
      <c r="K6" s="46" t="s">
        <v>51</v>
      </c>
      <c r="L6" s="46" t="s">
        <v>16</v>
      </c>
      <c r="M6" s="46" t="s">
        <v>13</v>
      </c>
      <c r="N6" s="47" t="s">
        <v>62</v>
      </c>
    </row>
    <row r="7" spans="2:14" ht="12" x14ac:dyDescent="0.2">
      <c r="B7" s="11">
        <v>1</v>
      </c>
      <c r="C7" s="1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57" t="s">
        <v>124</v>
      </c>
    </row>
    <row r="8" spans="2:14" ht="33.75" x14ac:dyDescent="0.2">
      <c r="B8" s="54" t="s">
        <v>20</v>
      </c>
      <c r="C8" s="143" t="s">
        <v>222</v>
      </c>
      <c r="D8" s="149">
        <v>3</v>
      </c>
      <c r="E8" s="147"/>
      <c r="F8" s="194">
        <v>0</v>
      </c>
      <c r="G8" s="4">
        <f>F8*D8</f>
        <v>0</v>
      </c>
      <c r="H8" s="5" t="s">
        <v>223</v>
      </c>
      <c r="I8" s="5" t="s">
        <v>224</v>
      </c>
      <c r="J8" s="5" t="s">
        <v>225</v>
      </c>
      <c r="K8" s="5"/>
      <c r="L8" s="154" t="s">
        <v>228</v>
      </c>
      <c r="M8" s="49"/>
      <c r="N8" s="147"/>
    </row>
    <row r="9" spans="2:14" ht="73.5" customHeight="1" x14ac:dyDescent="0.2">
      <c r="B9" s="54" t="s">
        <v>19</v>
      </c>
      <c r="C9" s="30" t="s">
        <v>226</v>
      </c>
      <c r="D9" s="21">
        <v>1</v>
      </c>
      <c r="E9" s="168"/>
      <c r="F9" s="27">
        <v>0</v>
      </c>
      <c r="G9" s="4">
        <f t="shared" ref="G9" si="0">F9*D9</f>
        <v>0</v>
      </c>
      <c r="H9" s="28"/>
      <c r="I9" s="28"/>
      <c r="J9" s="28"/>
      <c r="K9" s="28"/>
      <c r="L9" s="152" t="s">
        <v>227</v>
      </c>
      <c r="M9" s="29"/>
      <c r="N9" s="147"/>
    </row>
    <row r="10" spans="2:14" ht="56.25" x14ac:dyDescent="0.2">
      <c r="B10" s="54" t="s">
        <v>21</v>
      </c>
      <c r="C10" s="2" t="s">
        <v>7</v>
      </c>
      <c r="D10" s="21">
        <v>2</v>
      </c>
      <c r="E10" s="168"/>
      <c r="F10" s="3">
        <v>0</v>
      </c>
      <c r="G10" s="4">
        <f t="shared" ref="G10:G12" si="1">F10*D10</f>
        <v>0</v>
      </c>
      <c r="H10" s="5" t="s">
        <v>101</v>
      </c>
      <c r="I10" s="5" t="s">
        <v>102</v>
      </c>
      <c r="J10" s="37" t="s">
        <v>275</v>
      </c>
      <c r="K10" s="13"/>
      <c r="L10" s="13" t="s">
        <v>68</v>
      </c>
      <c r="M10" s="152"/>
      <c r="N10" s="147"/>
    </row>
    <row r="11" spans="2:14" ht="56.25" x14ac:dyDescent="0.2">
      <c r="B11" s="54" t="s">
        <v>22</v>
      </c>
      <c r="C11" s="2" t="s">
        <v>8</v>
      </c>
      <c r="D11" s="21">
        <v>1</v>
      </c>
      <c r="E11" s="168"/>
      <c r="F11" s="3">
        <v>0</v>
      </c>
      <c r="G11" s="4">
        <f t="shared" si="1"/>
        <v>0</v>
      </c>
      <c r="H11" s="5" t="s">
        <v>101</v>
      </c>
      <c r="I11" s="5" t="s">
        <v>103</v>
      </c>
      <c r="J11" s="37" t="s">
        <v>274</v>
      </c>
      <c r="K11" s="13"/>
      <c r="L11" s="13" t="s">
        <v>69</v>
      </c>
      <c r="M11" s="13"/>
      <c r="N11" s="147"/>
    </row>
    <row r="12" spans="2:14" ht="33.75" x14ac:dyDescent="0.2">
      <c r="B12" s="54" t="s">
        <v>23</v>
      </c>
      <c r="C12" s="85" t="s">
        <v>153</v>
      </c>
      <c r="D12" s="39">
        <v>1</v>
      </c>
      <c r="E12" s="87"/>
      <c r="F12" s="27">
        <v>0</v>
      </c>
      <c r="G12" s="59">
        <f t="shared" si="1"/>
        <v>0</v>
      </c>
      <c r="H12" s="28" t="s">
        <v>148</v>
      </c>
      <c r="I12" s="1"/>
      <c r="J12" s="1"/>
      <c r="K12" s="1"/>
      <c r="L12" s="1"/>
      <c r="M12" s="1"/>
      <c r="N12" s="196"/>
    </row>
    <row r="13" spans="2:14" ht="22.5" x14ac:dyDescent="0.2">
      <c r="B13" s="54" t="s">
        <v>24</v>
      </c>
      <c r="C13" s="6" t="s">
        <v>85</v>
      </c>
      <c r="D13" s="21">
        <v>1</v>
      </c>
      <c r="E13" s="168"/>
      <c r="F13" s="3">
        <v>0</v>
      </c>
      <c r="G13" s="4">
        <f t="shared" ref="G13" si="2">F13*D13</f>
        <v>0</v>
      </c>
      <c r="H13" s="28"/>
      <c r="I13" s="28"/>
      <c r="J13" s="28"/>
      <c r="K13" s="28"/>
      <c r="L13" s="29" t="s">
        <v>271</v>
      </c>
      <c r="M13" s="29"/>
      <c r="N13" s="147"/>
    </row>
    <row r="14" spans="2:14" x14ac:dyDescent="0.2">
      <c r="B14" s="50"/>
      <c r="C14" s="16"/>
      <c r="D14" s="38"/>
      <c r="E14" s="170"/>
      <c r="F14" s="170" t="s">
        <v>5</v>
      </c>
      <c r="G14" s="17">
        <f>SUM(G8:G13)</f>
        <v>0</v>
      </c>
      <c r="H14" s="18"/>
      <c r="I14" s="18"/>
      <c r="J14" s="18"/>
      <c r="K14" s="18"/>
      <c r="L14" s="18"/>
      <c r="M14" s="18"/>
      <c r="N14" s="180"/>
    </row>
    <row r="15" spans="2:14" x14ac:dyDescent="0.2">
      <c r="B15" s="49"/>
      <c r="C15" s="162"/>
      <c r="D15" s="163"/>
      <c r="E15" s="49"/>
      <c r="F15" s="164"/>
      <c r="G15" s="164"/>
      <c r="H15" s="49"/>
      <c r="I15" s="49"/>
      <c r="J15" s="49"/>
      <c r="K15" s="49"/>
      <c r="L15" s="49"/>
      <c r="M15" s="49"/>
      <c r="N15" s="49"/>
    </row>
    <row r="16" spans="2:14" ht="15.75" x14ac:dyDescent="0.25">
      <c r="B16" s="203" t="s">
        <v>380</v>
      </c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</row>
    <row r="17" spans="2:14" ht="22.5" x14ac:dyDescent="0.2">
      <c r="B17" s="48" t="s">
        <v>26</v>
      </c>
      <c r="C17" s="135" t="s">
        <v>276</v>
      </c>
      <c r="D17" s="31">
        <v>1</v>
      </c>
      <c r="E17" s="189"/>
      <c r="F17" s="3">
        <v>0</v>
      </c>
      <c r="G17" s="4">
        <f>F17*D17</f>
        <v>0</v>
      </c>
      <c r="H17" s="136" t="s">
        <v>277</v>
      </c>
      <c r="I17" s="137"/>
      <c r="J17" s="5"/>
      <c r="K17" s="13"/>
      <c r="L17" s="13"/>
      <c r="M17" s="13" t="s">
        <v>278</v>
      </c>
      <c r="N17" s="147"/>
    </row>
    <row r="18" spans="2:14" ht="45" x14ac:dyDescent="0.2">
      <c r="B18" s="48" t="s">
        <v>27</v>
      </c>
      <c r="C18" s="138" t="s">
        <v>279</v>
      </c>
      <c r="D18" s="149">
        <v>1</v>
      </c>
      <c r="E18" s="139"/>
      <c r="F18" s="27">
        <v>0</v>
      </c>
      <c r="G18" s="4">
        <f>F18*D19</f>
        <v>0</v>
      </c>
      <c r="H18" s="26" t="s">
        <v>280</v>
      </c>
      <c r="I18" s="1"/>
      <c r="J18" s="1"/>
      <c r="K18" s="1"/>
      <c r="L18" s="1"/>
      <c r="M18" s="1"/>
      <c r="N18" s="147"/>
    </row>
    <row r="19" spans="2:14" ht="168.75" x14ac:dyDescent="0.2">
      <c r="B19" s="48" t="s">
        <v>28</v>
      </c>
      <c r="C19" s="12" t="s">
        <v>281</v>
      </c>
      <c r="D19" s="39">
        <v>1</v>
      </c>
      <c r="E19" s="87"/>
      <c r="F19" s="27">
        <v>0</v>
      </c>
      <c r="G19" s="59">
        <f t="shared" ref="G19" si="3">F19*D19</f>
        <v>0</v>
      </c>
      <c r="H19" s="140"/>
      <c r="I19" s="140"/>
      <c r="J19" s="140"/>
      <c r="K19" s="140"/>
      <c r="L19" s="141" t="s">
        <v>283</v>
      </c>
      <c r="M19" s="142" t="s">
        <v>282</v>
      </c>
      <c r="N19" s="147"/>
    </row>
    <row r="20" spans="2:14" ht="168.75" x14ac:dyDescent="0.2">
      <c r="B20" s="48" t="s">
        <v>29</v>
      </c>
      <c r="C20" s="12" t="s">
        <v>284</v>
      </c>
      <c r="D20" s="39">
        <v>1</v>
      </c>
      <c r="E20" s="87"/>
      <c r="F20" s="27">
        <v>0</v>
      </c>
      <c r="G20" s="59">
        <f t="shared" ref="G20" si="4">F20*D20</f>
        <v>0</v>
      </c>
      <c r="H20" s="140"/>
      <c r="I20" s="140"/>
      <c r="J20" s="140"/>
      <c r="K20" s="140"/>
      <c r="L20" s="141" t="s">
        <v>285</v>
      </c>
      <c r="M20" s="142" t="s">
        <v>282</v>
      </c>
      <c r="N20" s="147"/>
    </row>
    <row r="21" spans="2:14" ht="168.75" x14ac:dyDescent="0.2">
      <c r="B21" s="48" t="s">
        <v>320</v>
      </c>
      <c r="C21" s="12" t="s">
        <v>286</v>
      </c>
      <c r="D21" s="39">
        <v>1</v>
      </c>
      <c r="E21" s="87"/>
      <c r="F21" s="27">
        <v>0</v>
      </c>
      <c r="G21" s="59">
        <f t="shared" ref="G21" si="5">F21*D21</f>
        <v>0</v>
      </c>
      <c r="H21" s="140"/>
      <c r="I21" s="140"/>
      <c r="J21" s="140"/>
      <c r="K21" s="140"/>
      <c r="L21" s="141" t="s">
        <v>287</v>
      </c>
      <c r="M21" s="142" t="s">
        <v>282</v>
      </c>
      <c r="N21" s="147"/>
    </row>
    <row r="22" spans="2:14" ht="168.75" x14ac:dyDescent="0.2">
      <c r="B22" s="48" t="s">
        <v>56</v>
      </c>
      <c r="C22" s="12" t="s">
        <v>288</v>
      </c>
      <c r="D22" s="39">
        <v>1</v>
      </c>
      <c r="E22" s="87"/>
      <c r="F22" s="27">
        <v>0</v>
      </c>
      <c r="G22" s="59">
        <f t="shared" ref="G22:G37" si="6">F22*D22</f>
        <v>0</v>
      </c>
      <c r="H22" s="140"/>
      <c r="I22" s="140"/>
      <c r="J22" s="140"/>
      <c r="K22" s="140"/>
      <c r="L22" s="141" t="s">
        <v>289</v>
      </c>
      <c r="M22" s="142" t="s">
        <v>282</v>
      </c>
      <c r="N22" s="147"/>
    </row>
    <row r="23" spans="2:14" ht="157.5" x14ac:dyDescent="0.2">
      <c r="B23" s="48" t="s">
        <v>321</v>
      </c>
      <c r="C23" s="12" t="s">
        <v>381</v>
      </c>
      <c r="D23" s="39">
        <v>1</v>
      </c>
      <c r="E23" s="88"/>
      <c r="F23" s="3">
        <v>0</v>
      </c>
      <c r="G23" s="4">
        <f t="shared" si="6"/>
        <v>0</v>
      </c>
      <c r="H23" s="5"/>
      <c r="I23" s="5"/>
      <c r="J23" s="5"/>
      <c r="K23" s="13"/>
      <c r="L23" s="161" t="s">
        <v>382</v>
      </c>
      <c r="M23" s="44" t="s">
        <v>383</v>
      </c>
      <c r="N23" s="182"/>
    </row>
    <row r="24" spans="2:14" ht="22.5" x14ac:dyDescent="0.2">
      <c r="B24" s="48" t="s">
        <v>322</v>
      </c>
      <c r="C24" s="30" t="s">
        <v>384</v>
      </c>
      <c r="D24" s="21">
        <v>1</v>
      </c>
      <c r="E24" s="88"/>
      <c r="F24" s="27">
        <v>0</v>
      </c>
      <c r="G24" s="4">
        <f t="shared" si="6"/>
        <v>0</v>
      </c>
      <c r="H24" s="28" t="s">
        <v>385</v>
      </c>
      <c r="I24" s="28"/>
      <c r="J24" s="28"/>
      <c r="K24" s="28"/>
      <c r="L24" s="152"/>
      <c r="M24" s="29"/>
      <c r="N24" s="147"/>
    </row>
    <row r="25" spans="2:14" ht="67.5" x14ac:dyDescent="0.2">
      <c r="B25" s="48" t="s">
        <v>323</v>
      </c>
      <c r="C25" s="6" t="s">
        <v>386</v>
      </c>
      <c r="D25" s="21">
        <v>1</v>
      </c>
      <c r="E25" s="88"/>
      <c r="F25" s="27">
        <v>0</v>
      </c>
      <c r="G25" s="4">
        <f t="shared" si="6"/>
        <v>0</v>
      </c>
      <c r="H25" s="28"/>
      <c r="I25" s="28"/>
      <c r="J25" s="28"/>
      <c r="K25" s="28"/>
      <c r="L25" s="152" t="s">
        <v>387</v>
      </c>
      <c r="M25" s="29"/>
      <c r="N25" s="147"/>
    </row>
    <row r="26" spans="2:14" ht="67.5" x14ac:dyDescent="0.2">
      <c r="B26" s="48" t="s">
        <v>324</v>
      </c>
      <c r="C26" s="6" t="s">
        <v>388</v>
      </c>
      <c r="D26" s="31">
        <v>3</v>
      </c>
      <c r="E26" s="88"/>
      <c r="F26" s="3">
        <v>0</v>
      </c>
      <c r="G26" s="4">
        <f t="shared" si="6"/>
        <v>0</v>
      </c>
      <c r="H26" s="5"/>
      <c r="I26" s="5"/>
      <c r="J26" s="5"/>
      <c r="K26" s="13"/>
      <c r="L26" s="13" t="s">
        <v>389</v>
      </c>
      <c r="M26" s="13" t="s">
        <v>390</v>
      </c>
      <c r="N26" s="147"/>
    </row>
    <row r="27" spans="2:14" ht="33.75" x14ac:dyDescent="0.2">
      <c r="B27" s="48" t="s">
        <v>325</v>
      </c>
      <c r="C27" s="85" t="s">
        <v>153</v>
      </c>
      <c r="D27" s="39">
        <v>1</v>
      </c>
      <c r="E27" s="87"/>
      <c r="F27" s="27">
        <v>0</v>
      </c>
      <c r="G27" s="59">
        <f t="shared" si="6"/>
        <v>0</v>
      </c>
      <c r="H27" s="28" t="s">
        <v>148</v>
      </c>
      <c r="I27" s="1"/>
      <c r="J27" s="1"/>
      <c r="K27" s="1"/>
      <c r="L27" s="1"/>
      <c r="M27" s="1"/>
      <c r="N27" s="196"/>
    </row>
    <row r="28" spans="2:14" ht="22.5" x14ac:dyDescent="0.2">
      <c r="B28" s="48" t="s">
        <v>326</v>
      </c>
      <c r="C28" s="96" t="s">
        <v>290</v>
      </c>
      <c r="D28" s="41">
        <v>1</v>
      </c>
      <c r="E28" s="100"/>
      <c r="F28" s="27">
        <v>0</v>
      </c>
      <c r="G28" s="4">
        <f t="shared" si="6"/>
        <v>0</v>
      </c>
      <c r="H28" s="1" t="s">
        <v>294</v>
      </c>
      <c r="I28" s="1"/>
      <c r="J28" s="1"/>
      <c r="K28" s="1"/>
      <c r="L28" s="1"/>
      <c r="M28" s="1" t="s">
        <v>291</v>
      </c>
      <c r="N28" s="147"/>
    </row>
    <row r="29" spans="2:14" ht="22.5" x14ac:dyDescent="0.2">
      <c r="B29" s="48" t="s">
        <v>327</v>
      </c>
      <c r="C29" s="143" t="s">
        <v>292</v>
      </c>
      <c r="D29" s="144">
        <v>1</v>
      </c>
      <c r="E29" s="145"/>
      <c r="F29" s="27">
        <v>0</v>
      </c>
      <c r="G29" s="4">
        <f t="shared" si="6"/>
        <v>0</v>
      </c>
      <c r="H29" s="1" t="s">
        <v>295</v>
      </c>
      <c r="I29" s="1"/>
      <c r="J29" s="1"/>
      <c r="K29" s="1"/>
      <c r="L29" s="1"/>
      <c r="M29" s="1" t="s">
        <v>293</v>
      </c>
      <c r="N29" s="147"/>
    </row>
    <row r="30" spans="2:14" ht="33.75" x14ac:dyDescent="0.2">
      <c r="B30" s="48" t="s">
        <v>328</v>
      </c>
      <c r="C30" s="96" t="s">
        <v>296</v>
      </c>
      <c r="D30" s="41">
        <v>10</v>
      </c>
      <c r="E30" s="100"/>
      <c r="F30" s="27">
        <v>0</v>
      </c>
      <c r="G30" s="4">
        <f t="shared" si="6"/>
        <v>0</v>
      </c>
      <c r="H30" s="1" t="s">
        <v>297</v>
      </c>
      <c r="I30" s="1" t="s">
        <v>298</v>
      </c>
      <c r="J30" s="1" t="s">
        <v>299</v>
      </c>
      <c r="K30" s="1"/>
      <c r="L30" s="1"/>
      <c r="M30" s="1"/>
      <c r="N30" s="147"/>
    </row>
    <row r="31" spans="2:14" ht="45" x14ac:dyDescent="0.2">
      <c r="B31" s="48" t="s">
        <v>329</v>
      </c>
      <c r="C31" s="2" t="s">
        <v>377</v>
      </c>
      <c r="D31" s="39">
        <v>4</v>
      </c>
      <c r="E31" s="87"/>
      <c r="F31" s="3">
        <v>0</v>
      </c>
      <c r="G31" s="4">
        <f>F31*D31</f>
        <v>0</v>
      </c>
      <c r="H31" s="1" t="s">
        <v>378</v>
      </c>
      <c r="I31" s="5" t="s">
        <v>107</v>
      </c>
      <c r="J31" s="5"/>
      <c r="K31" s="13"/>
      <c r="L31" s="13"/>
      <c r="M31" s="13"/>
      <c r="N31" s="147"/>
    </row>
    <row r="32" spans="2:14" ht="78.75" x14ac:dyDescent="0.2">
      <c r="B32" s="48" t="s">
        <v>330</v>
      </c>
      <c r="C32" s="6" t="s">
        <v>353</v>
      </c>
      <c r="D32" s="21">
        <v>6</v>
      </c>
      <c r="E32" s="156"/>
      <c r="F32" s="3">
        <v>0</v>
      </c>
      <c r="G32" s="4">
        <f t="shared" si="6"/>
        <v>0</v>
      </c>
      <c r="H32" s="7" t="s">
        <v>354</v>
      </c>
      <c r="I32" s="7" t="s">
        <v>355</v>
      </c>
      <c r="J32" s="7" t="s">
        <v>356</v>
      </c>
      <c r="K32" s="7">
        <v>1</v>
      </c>
      <c r="L32" s="13" t="s">
        <v>357</v>
      </c>
      <c r="M32" s="8" t="s">
        <v>358</v>
      </c>
      <c r="N32" s="147"/>
    </row>
    <row r="33" spans="2:14" ht="33.75" x14ac:dyDescent="0.2">
      <c r="B33" s="48" t="s">
        <v>331</v>
      </c>
      <c r="C33" s="6" t="s">
        <v>365</v>
      </c>
      <c r="D33" s="36">
        <v>2</v>
      </c>
      <c r="E33" s="156"/>
      <c r="F33" s="3">
        <v>0</v>
      </c>
      <c r="G33" s="4">
        <f t="shared" si="6"/>
        <v>0</v>
      </c>
      <c r="H33" s="1" t="s">
        <v>366</v>
      </c>
      <c r="I33" s="7" t="s">
        <v>367</v>
      </c>
      <c r="J33" s="7" t="s">
        <v>368</v>
      </c>
      <c r="K33" s="7"/>
      <c r="L33" s="8"/>
      <c r="M33" s="8" t="s">
        <v>369</v>
      </c>
      <c r="N33" s="147"/>
    </row>
    <row r="34" spans="2:14" ht="33.75" x14ac:dyDescent="0.2">
      <c r="B34" s="48" t="s">
        <v>398</v>
      </c>
      <c r="C34" s="6" t="s">
        <v>373</v>
      </c>
      <c r="D34" s="35">
        <v>2</v>
      </c>
      <c r="E34" s="87"/>
      <c r="F34" s="3">
        <v>0</v>
      </c>
      <c r="G34" s="4">
        <f t="shared" si="6"/>
        <v>0</v>
      </c>
      <c r="H34" s="7" t="s">
        <v>374</v>
      </c>
      <c r="I34" s="7" t="s">
        <v>372</v>
      </c>
      <c r="J34" s="7" t="s">
        <v>371</v>
      </c>
      <c r="K34" s="7"/>
      <c r="L34" s="153"/>
      <c r="M34" s="8" t="s">
        <v>269</v>
      </c>
      <c r="N34" s="147"/>
    </row>
    <row r="35" spans="2:14" ht="45" x14ac:dyDescent="0.2">
      <c r="B35" s="48" t="s">
        <v>399</v>
      </c>
      <c r="C35" s="6" t="s">
        <v>251</v>
      </c>
      <c r="D35" s="31">
        <v>1</v>
      </c>
      <c r="E35" s="189"/>
      <c r="F35" s="190">
        <v>0</v>
      </c>
      <c r="G35" s="4">
        <f t="shared" si="6"/>
        <v>0</v>
      </c>
      <c r="H35" s="5" t="s">
        <v>252</v>
      </c>
      <c r="I35" s="5"/>
      <c r="J35" s="7"/>
      <c r="K35" s="13"/>
      <c r="L35" s="13" t="s">
        <v>255</v>
      </c>
      <c r="M35" s="13"/>
      <c r="N35" s="147"/>
    </row>
    <row r="36" spans="2:14" ht="56.25" x14ac:dyDescent="0.2">
      <c r="B36" s="48" t="s">
        <v>400</v>
      </c>
      <c r="C36" s="6" t="s">
        <v>361</v>
      </c>
      <c r="D36" s="31">
        <v>1</v>
      </c>
      <c r="E36" s="122"/>
      <c r="F36" s="3">
        <v>0</v>
      </c>
      <c r="G36" s="4">
        <f>F36*D36</f>
        <v>0</v>
      </c>
      <c r="H36" s="5" t="s">
        <v>362</v>
      </c>
      <c r="I36" s="7" t="s">
        <v>76</v>
      </c>
      <c r="J36" s="7"/>
      <c r="K36" s="13"/>
      <c r="L36" s="13"/>
      <c r="M36" s="146"/>
      <c r="N36" s="147"/>
    </row>
    <row r="37" spans="2:14" ht="45" x14ac:dyDescent="0.2">
      <c r="B37" s="48" t="s">
        <v>401</v>
      </c>
      <c r="C37" s="2" t="s">
        <v>256</v>
      </c>
      <c r="D37" s="21">
        <v>1</v>
      </c>
      <c r="E37" s="168"/>
      <c r="F37" s="3">
        <v>0</v>
      </c>
      <c r="G37" s="4">
        <f t="shared" si="6"/>
        <v>0</v>
      </c>
      <c r="H37" s="5"/>
      <c r="I37" s="5"/>
      <c r="J37" s="7"/>
      <c r="K37" s="13"/>
      <c r="L37" s="13" t="s">
        <v>257</v>
      </c>
      <c r="M37" s="13"/>
      <c r="N37" s="147"/>
    </row>
    <row r="38" spans="2:14" ht="56.25" x14ac:dyDescent="0.2">
      <c r="B38" s="48" t="s">
        <v>402</v>
      </c>
      <c r="C38" s="6" t="s">
        <v>300</v>
      </c>
      <c r="D38" s="31">
        <v>1</v>
      </c>
      <c r="E38" s="122"/>
      <c r="F38" s="3">
        <v>0</v>
      </c>
      <c r="G38" s="4">
        <f>F38*D38</f>
        <v>0</v>
      </c>
      <c r="H38" s="5" t="s">
        <v>301</v>
      </c>
      <c r="I38" s="7" t="s">
        <v>76</v>
      </c>
      <c r="J38" s="7"/>
      <c r="K38" s="13"/>
      <c r="L38" s="13"/>
      <c r="M38" s="146"/>
      <c r="N38" s="147"/>
    </row>
    <row r="39" spans="2:14" ht="56.25" x14ac:dyDescent="0.2">
      <c r="B39" s="48" t="s">
        <v>403</v>
      </c>
      <c r="C39" s="2" t="s">
        <v>343</v>
      </c>
      <c r="D39" s="21">
        <v>10</v>
      </c>
      <c r="E39" s="191"/>
      <c r="F39" s="3">
        <v>0</v>
      </c>
      <c r="G39" s="4">
        <f t="shared" ref="G39:G41" si="7">F39*D39</f>
        <v>0</v>
      </c>
      <c r="H39" s="5" t="s">
        <v>344</v>
      </c>
      <c r="I39" s="7" t="s">
        <v>76</v>
      </c>
      <c r="J39" s="7" t="s">
        <v>340</v>
      </c>
      <c r="K39" s="13"/>
      <c r="L39" s="13" t="s">
        <v>341</v>
      </c>
      <c r="M39" s="152"/>
      <c r="N39" s="147"/>
    </row>
    <row r="40" spans="2:14" ht="56.25" x14ac:dyDescent="0.2">
      <c r="B40" s="48" t="s">
        <v>404</v>
      </c>
      <c r="C40" s="2" t="s">
        <v>346</v>
      </c>
      <c r="D40" s="39">
        <v>4</v>
      </c>
      <c r="E40" s="156"/>
      <c r="F40" s="3">
        <v>0</v>
      </c>
      <c r="G40" s="4">
        <f t="shared" si="7"/>
        <v>0</v>
      </c>
      <c r="H40" s="5"/>
      <c r="I40" s="5"/>
      <c r="J40" s="5"/>
      <c r="K40" s="13"/>
      <c r="L40" s="13" t="s">
        <v>347</v>
      </c>
      <c r="M40" s="13"/>
      <c r="N40" s="147"/>
    </row>
    <row r="41" spans="2:14" ht="56.25" x14ac:dyDescent="0.2">
      <c r="B41" s="48" t="s">
        <v>405</v>
      </c>
      <c r="C41" s="2" t="s">
        <v>348</v>
      </c>
      <c r="D41" s="39">
        <v>1</v>
      </c>
      <c r="E41" s="156"/>
      <c r="F41" s="3">
        <v>0</v>
      </c>
      <c r="G41" s="4">
        <f t="shared" si="7"/>
        <v>0</v>
      </c>
      <c r="H41" s="5" t="s">
        <v>349</v>
      </c>
      <c r="I41" s="5" t="s">
        <v>350</v>
      </c>
      <c r="J41" s="5" t="s">
        <v>351</v>
      </c>
      <c r="K41" s="13"/>
      <c r="L41" s="13" t="s">
        <v>352</v>
      </c>
      <c r="M41" s="13"/>
      <c r="N41" s="147"/>
    </row>
    <row r="42" spans="2:14" ht="67.5" x14ac:dyDescent="0.2">
      <c r="B42" s="48" t="s">
        <v>406</v>
      </c>
      <c r="C42" s="6" t="s">
        <v>302</v>
      </c>
      <c r="D42" s="39">
        <v>1</v>
      </c>
      <c r="E42" s="87"/>
      <c r="F42" s="3">
        <v>0</v>
      </c>
      <c r="G42" s="4">
        <f t="shared" ref="G42" si="8">F42*D42</f>
        <v>0</v>
      </c>
      <c r="H42" s="7" t="s">
        <v>303</v>
      </c>
      <c r="I42" s="7" t="s">
        <v>76</v>
      </c>
      <c r="J42" s="8"/>
      <c r="K42" s="7"/>
      <c r="L42" s="8" t="s">
        <v>304</v>
      </c>
      <c r="M42" s="8" t="s">
        <v>78</v>
      </c>
      <c r="N42" s="147"/>
    </row>
    <row r="43" spans="2:14" ht="67.5" x14ac:dyDescent="0.2">
      <c r="B43" s="48" t="s">
        <v>407</v>
      </c>
      <c r="C43" s="6" t="s">
        <v>305</v>
      </c>
      <c r="D43" s="39">
        <v>1</v>
      </c>
      <c r="E43" s="87"/>
      <c r="F43" s="3">
        <v>0</v>
      </c>
      <c r="G43" s="4">
        <f t="shared" ref="G43:G48" si="9">F43*D43</f>
        <v>0</v>
      </c>
      <c r="H43" s="7" t="s">
        <v>306</v>
      </c>
      <c r="I43" s="7" t="s">
        <v>76</v>
      </c>
      <c r="J43" s="8"/>
      <c r="K43" s="7"/>
      <c r="L43" s="8" t="s">
        <v>308</v>
      </c>
      <c r="M43" s="8" t="s">
        <v>307</v>
      </c>
      <c r="N43" s="147"/>
    </row>
    <row r="44" spans="2:14" ht="33.75" x14ac:dyDescent="0.2">
      <c r="B44" s="48" t="s">
        <v>408</v>
      </c>
      <c r="C44" s="96" t="s">
        <v>391</v>
      </c>
      <c r="D44" s="41">
        <v>1</v>
      </c>
      <c r="E44" s="195"/>
      <c r="F44" s="27">
        <v>0</v>
      </c>
      <c r="G44" s="4">
        <f t="shared" si="9"/>
        <v>0</v>
      </c>
      <c r="H44" s="1" t="s">
        <v>392</v>
      </c>
      <c r="I44" s="1"/>
      <c r="J44" s="1"/>
      <c r="K44" s="1"/>
      <c r="L44" s="1"/>
      <c r="M44" s="1"/>
      <c r="N44" s="147"/>
    </row>
    <row r="45" spans="2:14" ht="33.75" x14ac:dyDescent="0.2">
      <c r="B45" s="48" t="s">
        <v>409</v>
      </c>
      <c r="C45" s="96" t="s">
        <v>393</v>
      </c>
      <c r="D45" s="41">
        <v>1</v>
      </c>
      <c r="E45" s="195"/>
      <c r="F45" s="27">
        <v>0</v>
      </c>
      <c r="G45" s="4">
        <f t="shared" si="9"/>
        <v>0</v>
      </c>
      <c r="H45" s="1" t="s">
        <v>394</v>
      </c>
      <c r="I45" s="1"/>
      <c r="J45" s="1"/>
      <c r="K45" s="1"/>
      <c r="L45" s="1"/>
      <c r="M45" s="1"/>
      <c r="N45" s="147"/>
    </row>
    <row r="46" spans="2:14" ht="22.5" x14ac:dyDescent="0.2">
      <c r="B46" s="48" t="s">
        <v>410</v>
      </c>
      <c r="C46" s="96" t="s">
        <v>396</v>
      </c>
      <c r="D46" s="41">
        <v>1</v>
      </c>
      <c r="E46" s="195"/>
      <c r="F46" s="27">
        <v>0</v>
      </c>
      <c r="G46" s="4">
        <f t="shared" si="9"/>
        <v>0</v>
      </c>
      <c r="H46" s="1" t="s">
        <v>294</v>
      </c>
      <c r="I46" s="1"/>
      <c r="J46" s="1"/>
      <c r="K46" s="1"/>
      <c r="L46" s="154" t="s">
        <v>395</v>
      </c>
      <c r="M46" s="1"/>
      <c r="N46" s="147"/>
    </row>
    <row r="47" spans="2:14" ht="22.5" x14ac:dyDescent="0.2">
      <c r="B47" s="48" t="s">
        <v>411</v>
      </c>
      <c r="C47" s="96" t="s">
        <v>397</v>
      </c>
      <c r="D47" s="41">
        <v>1</v>
      </c>
      <c r="E47" s="195"/>
      <c r="F47" s="27">
        <v>0</v>
      </c>
      <c r="G47" s="4">
        <f t="shared" ref="G47" si="10">F47*D47</f>
        <v>0</v>
      </c>
      <c r="H47" s="1" t="s">
        <v>294</v>
      </c>
      <c r="I47" s="1"/>
      <c r="J47" s="1"/>
      <c r="K47" s="1"/>
      <c r="L47" s="154" t="s">
        <v>395</v>
      </c>
      <c r="M47" s="1"/>
      <c r="N47" s="147"/>
    </row>
    <row r="48" spans="2:14" ht="22.5" x14ac:dyDescent="0.2">
      <c r="B48" s="48" t="s">
        <v>412</v>
      </c>
      <c r="C48" s="143" t="s">
        <v>292</v>
      </c>
      <c r="D48" s="144">
        <v>2</v>
      </c>
      <c r="E48" s="195"/>
      <c r="F48" s="27">
        <v>0</v>
      </c>
      <c r="G48" s="4">
        <f t="shared" si="9"/>
        <v>0</v>
      </c>
      <c r="H48" s="1" t="s">
        <v>295</v>
      </c>
      <c r="I48" s="1"/>
      <c r="J48" s="1"/>
      <c r="K48" s="1"/>
      <c r="L48" s="154" t="s">
        <v>291</v>
      </c>
      <c r="M48" s="1"/>
      <c r="N48" s="147"/>
    </row>
    <row r="49" spans="2:14" ht="67.5" x14ac:dyDescent="0.2">
      <c r="B49" s="48" t="s">
        <v>413</v>
      </c>
      <c r="C49" s="23" t="s">
        <v>211</v>
      </c>
      <c r="D49" s="21">
        <v>2</v>
      </c>
      <c r="E49" s="179"/>
      <c r="F49" s="27">
        <v>0</v>
      </c>
      <c r="G49" s="4">
        <f>F49*D49</f>
        <v>0</v>
      </c>
      <c r="H49" s="1" t="s">
        <v>345</v>
      </c>
      <c r="I49" s="1"/>
      <c r="J49" s="1"/>
      <c r="K49" s="1"/>
      <c r="L49" s="154" t="s">
        <v>212</v>
      </c>
      <c r="M49" s="21"/>
      <c r="N49" s="147"/>
    </row>
    <row r="50" spans="2:14" ht="36" x14ac:dyDescent="0.2">
      <c r="B50" s="48" t="s">
        <v>414</v>
      </c>
      <c r="C50" s="65" t="s">
        <v>309</v>
      </c>
      <c r="D50" s="66">
        <v>1</v>
      </c>
      <c r="E50" s="173"/>
      <c r="F50" s="68">
        <v>0</v>
      </c>
      <c r="G50" s="69">
        <f t="shared" ref="G50:G51" si="11">F50*D50</f>
        <v>0</v>
      </c>
      <c r="H50" s="70" t="s">
        <v>310</v>
      </c>
      <c r="I50" s="71"/>
      <c r="J50" s="71"/>
      <c r="K50" s="71"/>
      <c r="L50" s="71"/>
      <c r="M50" s="71"/>
      <c r="N50" s="147"/>
    </row>
    <row r="51" spans="2:14" ht="72" x14ac:dyDescent="0.2">
      <c r="B51" s="48" t="s">
        <v>415</v>
      </c>
      <c r="C51" s="148" t="s">
        <v>311</v>
      </c>
      <c r="D51" s="66">
        <v>1</v>
      </c>
      <c r="E51" s="173"/>
      <c r="F51" s="68">
        <v>0</v>
      </c>
      <c r="G51" s="69">
        <f t="shared" si="11"/>
        <v>0</v>
      </c>
      <c r="H51" s="70" t="s">
        <v>312</v>
      </c>
      <c r="I51" s="71"/>
      <c r="J51" s="71"/>
      <c r="K51" s="71"/>
      <c r="L51" s="71" t="s">
        <v>129</v>
      </c>
      <c r="M51" s="71"/>
      <c r="N51" s="197"/>
    </row>
    <row r="52" spans="2:14" ht="48" x14ac:dyDescent="0.2">
      <c r="B52" s="48" t="s">
        <v>417</v>
      </c>
      <c r="C52" s="148" t="s">
        <v>416</v>
      </c>
      <c r="D52" s="66">
        <v>100</v>
      </c>
      <c r="E52" s="173"/>
      <c r="F52" s="68">
        <v>220</v>
      </c>
      <c r="G52" s="69">
        <f t="shared" ref="G52" si="12">F52*D52</f>
        <v>22000</v>
      </c>
      <c r="H52" s="70"/>
      <c r="I52" s="71"/>
      <c r="J52" s="71"/>
      <c r="K52" s="71"/>
      <c r="L52" s="71"/>
      <c r="M52" s="71"/>
      <c r="N52" s="197"/>
    </row>
    <row r="53" spans="2:14" x14ac:dyDescent="0.2">
      <c r="B53" s="50"/>
      <c r="C53" s="16"/>
      <c r="D53" s="38"/>
      <c r="E53" s="170"/>
      <c r="F53" s="170" t="s">
        <v>5</v>
      </c>
      <c r="G53" s="17">
        <f>SUM(G17:G52)</f>
        <v>22000</v>
      </c>
      <c r="H53" s="18"/>
      <c r="I53" s="18"/>
      <c r="J53" s="18"/>
      <c r="K53" s="18"/>
      <c r="L53" s="18"/>
      <c r="M53" s="18"/>
      <c r="N53" s="180"/>
    </row>
  </sheetData>
  <sheetProtection algorithmName="SHA-512" hashValue="ul6JUdmckSkRnN6KVCL+cCUfih2Y+7Zcpn2RwAG8HChx6zckaTf4r9zrVlIs14F5+Xt9f/gxK7GRo2e98dHrKg==" saltValue="iW+xxuykxl7EA2OaQo3hqw==" spinCount="100000" sheet="1" objects="1" scenarios="1"/>
  <mergeCells count="3">
    <mergeCell ref="B4:N4"/>
    <mergeCell ref="B5:N5"/>
    <mergeCell ref="B16:N1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17"/>
  <sheetViews>
    <sheetView rightToLeft="1" topLeftCell="A4" workbookViewId="0">
      <selection activeCell="I10" sqref="I10"/>
    </sheetView>
  </sheetViews>
  <sheetFormatPr defaultRowHeight="12.75" x14ac:dyDescent="0.2"/>
  <sheetData>
    <row r="7" spans="2:7" x14ac:dyDescent="0.2">
      <c r="B7" s="86" t="s">
        <v>37</v>
      </c>
      <c r="C7" s="211"/>
      <c r="D7" s="212"/>
      <c r="E7" s="212"/>
      <c r="F7" s="213"/>
      <c r="G7" s="86"/>
    </row>
    <row r="8" spans="2:7" x14ac:dyDescent="0.2">
      <c r="B8" s="11">
        <v>1</v>
      </c>
      <c r="C8" s="198" t="s">
        <v>231</v>
      </c>
      <c r="D8" s="198"/>
      <c r="E8" s="198"/>
      <c r="F8" s="198"/>
      <c r="G8" s="93">
        <f>'דימונה '!G74</f>
        <v>0</v>
      </c>
    </row>
    <row r="9" spans="2:7" x14ac:dyDescent="0.2">
      <c r="B9" s="11">
        <v>2</v>
      </c>
      <c r="C9" s="198" t="s">
        <v>232</v>
      </c>
      <c r="D9" s="198"/>
      <c r="E9" s="198"/>
      <c r="F9" s="198"/>
      <c r="G9" s="93">
        <f>'נהריה '!G74</f>
        <v>0</v>
      </c>
    </row>
    <row r="10" spans="2:7" x14ac:dyDescent="0.2">
      <c r="B10" s="11">
        <v>3</v>
      </c>
      <c r="C10" s="198" t="s">
        <v>233</v>
      </c>
      <c r="D10" s="198"/>
      <c r="E10" s="198"/>
      <c r="F10" s="198"/>
      <c r="G10" s="93">
        <f>'ירוחם '!G78</f>
        <v>0</v>
      </c>
    </row>
    <row r="11" spans="2:7" x14ac:dyDescent="0.2">
      <c r="B11" s="11"/>
      <c r="C11" s="199" t="s">
        <v>332</v>
      </c>
      <c r="D11" s="200"/>
      <c r="E11" s="200"/>
      <c r="F11" s="201"/>
      <c r="G11" s="93">
        <f>יהוד!G83</f>
        <v>0</v>
      </c>
    </row>
    <row r="12" spans="2:7" x14ac:dyDescent="0.2">
      <c r="B12" s="11">
        <v>4</v>
      </c>
      <c r="C12" s="198" t="s">
        <v>360</v>
      </c>
      <c r="D12" s="198"/>
      <c r="E12" s="198"/>
      <c r="F12" s="198"/>
      <c r="G12" s="93">
        <f>'בית שאן '!G87</f>
        <v>0</v>
      </c>
    </row>
    <row r="13" spans="2:7" x14ac:dyDescent="0.2">
      <c r="B13" s="11">
        <v>5</v>
      </c>
      <c r="C13" s="198" t="s">
        <v>234</v>
      </c>
      <c r="D13" s="198"/>
      <c r="E13" s="198"/>
      <c r="F13" s="198"/>
      <c r="G13" s="93">
        <f>'ראשון לציון'!G78</f>
        <v>0</v>
      </c>
    </row>
    <row r="14" spans="2:7" x14ac:dyDescent="0.2">
      <c r="B14" s="11">
        <v>6</v>
      </c>
      <c r="C14" s="199" t="s">
        <v>235</v>
      </c>
      <c r="D14" s="200"/>
      <c r="E14" s="200"/>
      <c r="F14" s="201"/>
      <c r="G14" s="93">
        <f>'שונות '!G14</f>
        <v>0</v>
      </c>
    </row>
    <row r="15" spans="2:7" x14ac:dyDescent="0.2">
      <c r="B15" s="11">
        <v>7</v>
      </c>
      <c r="C15" s="199" t="s">
        <v>319</v>
      </c>
      <c r="D15" s="200"/>
      <c r="E15" s="200"/>
      <c r="F15" s="201"/>
      <c r="G15" s="93">
        <f>'שונות '!G53</f>
        <v>22000</v>
      </c>
    </row>
    <row r="16" spans="2:7" x14ac:dyDescent="0.2">
      <c r="B16" s="55"/>
      <c r="C16" s="202" t="s">
        <v>5</v>
      </c>
      <c r="D16" s="202"/>
      <c r="E16" s="202"/>
      <c r="F16" s="202"/>
      <c r="G16" s="94">
        <f>SUM(G8:G15)</f>
        <v>22000</v>
      </c>
    </row>
    <row r="17" spans="2:7" x14ac:dyDescent="0.2">
      <c r="B17" s="55"/>
      <c r="C17" s="202" t="s">
        <v>65</v>
      </c>
      <c r="D17" s="202"/>
      <c r="E17" s="202"/>
      <c r="F17" s="202"/>
      <c r="G17" s="95">
        <f>G16*1.17</f>
        <v>25740</v>
      </c>
    </row>
  </sheetData>
  <sheetProtection algorithmName="SHA-512" hashValue="ahzGCA34hCup/HNtWJS2vVm0vgavkynuIa/og/NrFQYC1L6n11CcyLocrtUVV+YphYanOKh4QDSQtOnWw8C9ug==" saltValue="k7p+gG5GhWOYuaWZwrJt2A==" spinCount="100000" sheet="1" objects="1" scenarios="1"/>
  <mergeCells count="11">
    <mergeCell ref="C7:F7"/>
    <mergeCell ref="C15:F15"/>
    <mergeCell ref="C16:F16"/>
    <mergeCell ref="C17:F17"/>
    <mergeCell ref="C8:F8"/>
    <mergeCell ref="C9:F9"/>
    <mergeCell ref="C10:F10"/>
    <mergeCell ref="C12:F12"/>
    <mergeCell ref="C13:F13"/>
    <mergeCell ref="C14:F14"/>
    <mergeCell ref="C11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דימונה </vt:lpstr>
      <vt:lpstr>נהריה </vt:lpstr>
      <vt:lpstr>ירוחם </vt:lpstr>
      <vt:lpstr>יהוד</vt:lpstr>
      <vt:lpstr>בית שאן </vt:lpstr>
      <vt:lpstr>ראשון לציון</vt:lpstr>
      <vt:lpstr>שונות </vt:lpstr>
      <vt:lpstr>סיכום</vt:lpstr>
      <vt:lpstr>'בית שאן '!Print_Area</vt:lpstr>
      <vt:lpstr>'דימונה '!Print_Area</vt:lpstr>
      <vt:lpstr>יהוד!Print_Area</vt:lpstr>
      <vt:lpstr>'ירוחם '!Print_Area</vt:lpstr>
      <vt:lpstr>'נהריה '!Print_Area</vt:lpstr>
      <vt:lpstr>'ראשון לציון'!Print_Area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אראל טביבי סאונד</dc:creator>
  <cp:lastModifiedBy>Administrator</cp:lastModifiedBy>
  <cp:lastPrinted>2020-12-13T07:36:26Z</cp:lastPrinted>
  <dcterms:created xsi:type="dcterms:W3CDTF">2013-03-22T21:05:39Z</dcterms:created>
  <dcterms:modified xsi:type="dcterms:W3CDTF">2022-01-23T12:52:42Z</dcterms:modified>
</cp:coreProperties>
</file>